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108" documentId="8_{F0FA83EA-5A93-48E9-98CB-C5DE8151F869}" xr6:coauthVersionLast="47" xr6:coauthVersionMax="47" xr10:uidLastSave="{F050936D-5C4E-4B91-9FA6-F12FE1FD47FB}"/>
  <bookViews>
    <workbookView xWindow="-110" yWindow="-110" windowWidth="38620" windowHeight="21100" tabRatio="924" activeTab="3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. Vos-rakennesimulaattori1" sheetId="41" r:id="rId4"/>
    <sheet name="4. Vos-rakennesimulaattori2" sheetId="42" r:id="rId5"/>
    <sheet name="Vos-laskelma, €as" sheetId="13" state="hidden" r:id="rId6"/>
    <sheet name="Pp-vos-erittely" sheetId="9" state="hidden" r:id="rId7"/>
    <sheet name="Siirtolaskelmavertailu" sheetId="10" state="hidden" r:id="rId8"/>
    <sheet name="Siirtolaskelmavertailu2" sheetId="12" state="hidden" r:id="rId9"/>
    <sheet name="VMpp-vos-erittely" sheetId="11" state="hidden" r:id="rId10"/>
    <sheet name="Perushinnat" sheetId="14" state="hidden" r:id="rId11"/>
  </sheets>
  <definedNames>
    <definedName name="_xlnm._FilterDatabase" localSheetId="1" hidden="1">'1. Vos-laskelma'!$A$10:$AL$10</definedName>
    <definedName name="_xlnm._FilterDatabase" localSheetId="2" hidden="1">'2. Vos-laskelma_€as'!$A$10:$AE$10</definedName>
    <definedName name="_xlnm._FilterDatabase" localSheetId="3" hidden="1">'3. Vos-rakennesimulaattori1'!$A$10:$M$10</definedName>
    <definedName name="_xlnm._FilterDatabase" localSheetId="4" hidden="1">'4. Vos-rakennesimulaattori2'!$A$10:$K$10</definedName>
    <definedName name="_xlnm._FilterDatabase" localSheetId="7" hidden="1">Siirtolaskelmavertailu!$A$14:$R$14</definedName>
    <definedName name="_xlnm._FilterDatabase" localSheetId="8" hidden="1">Siirtolaskelmavertailu2!$A$10:$AF$10</definedName>
    <definedName name="_xlnm._FilterDatabase" localSheetId="9" hidden="1">'VMpp-vos-erittely'!$A$10:$Z$10</definedName>
    <definedName name="_xlnm._FilterDatabase" localSheetId="5" hidden="1">'Vos-laskelma, €as'!$A$10:$AC$10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65" i="3" l="1"/>
  <c r="AE10" i="3"/>
  <c r="M10" i="3" l="1"/>
  <c r="G10" i="3"/>
  <c r="I10" i="3"/>
  <c r="F10" i="3"/>
  <c r="K10" i="3"/>
  <c r="E10" i="3"/>
  <c r="H12" i="3"/>
  <c r="H13" i="3"/>
  <c r="H14" i="3"/>
  <c r="H15" i="3"/>
  <c r="H16" i="3"/>
  <c r="H17" i="3"/>
  <c r="H11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7" i="3"/>
  <c r="H38" i="3"/>
  <c r="H284" i="3"/>
  <c r="H39" i="3"/>
  <c r="H40" i="3"/>
  <c r="H41" i="3"/>
  <c r="H42" i="3"/>
  <c r="H43" i="3"/>
  <c r="H44" i="3"/>
  <c r="H45" i="3"/>
  <c r="H46" i="3"/>
  <c r="H36" i="3"/>
  <c r="H47" i="3"/>
  <c r="H48" i="3"/>
  <c r="H49" i="3"/>
  <c r="H50" i="3"/>
  <c r="H51" i="3"/>
  <c r="H52" i="3"/>
  <c r="H54" i="3"/>
  <c r="H55" i="3"/>
  <c r="H56" i="3"/>
  <c r="H57" i="3"/>
  <c r="H53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1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79" i="3"/>
  <c r="H121" i="3"/>
  <c r="H122" i="3"/>
  <c r="H123" i="3"/>
  <c r="H90" i="3"/>
  <c r="H92" i="3"/>
  <c r="H124" i="3"/>
  <c r="H125" i="3"/>
  <c r="H126" i="3"/>
  <c r="H128" i="3"/>
  <c r="H129" i="3"/>
  <c r="H130" i="3"/>
  <c r="H127" i="3"/>
  <c r="H131" i="3"/>
  <c r="H132" i="3"/>
  <c r="H133" i="3"/>
  <c r="H134" i="3"/>
  <c r="H135" i="3"/>
  <c r="H136" i="3"/>
  <c r="H137" i="3"/>
  <c r="H138" i="3"/>
  <c r="H139" i="3"/>
  <c r="H140" i="3"/>
  <c r="H142" i="3"/>
  <c r="H143" i="3"/>
  <c r="H144" i="3"/>
  <c r="H145" i="3"/>
  <c r="H146" i="3"/>
  <c r="H147" i="3"/>
  <c r="H148" i="3"/>
  <c r="H141" i="3"/>
  <c r="H183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5" i="3"/>
  <c r="H164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80" i="3"/>
  <c r="H181" i="3"/>
  <c r="H182" i="3"/>
  <c r="H184" i="3"/>
  <c r="H185" i="3"/>
  <c r="H187" i="3"/>
  <c r="H189" i="3"/>
  <c r="H190" i="3"/>
  <c r="H191" i="3"/>
  <c r="H192" i="3"/>
  <c r="H193" i="3"/>
  <c r="H186" i="3"/>
  <c r="H194" i="3"/>
  <c r="H195" i="3"/>
  <c r="H196" i="3"/>
  <c r="H197" i="3"/>
  <c r="H198" i="3"/>
  <c r="H199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00" i="3"/>
  <c r="H214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15" i="3"/>
  <c r="H231" i="3"/>
  <c r="H232" i="3"/>
  <c r="H233" i="3"/>
  <c r="H235" i="3"/>
  <c r="H236" i="3"/>
  <c r="H237" i="3"/>
  <c r="H238" i="3"/>
  <c r="H239" i="3"/>
  <c r="H240" i="3"/>
  <c r="H241" i="3"/>
  <c r="H242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81" i="3"/>
  <c r="H234" i="3"/>
  <c r="H243" i="3"/>
  <c r="H258" i="3"/>
  <c r="H259" i="3"/>
  <c r="H260" i="3"/>
  <c r="D13" i="3" l="1"/>
  <c r="D14" i="3"/>
  <c r="D15" i="3"/>
  <c r="D16" i="3"/>
  <c r="D17" i="3"/>
  <c r="D11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7" i="3"/>
  <c r="D38" i="3"/>
  <c r="D284" i="3"/>
  <c r="D39" i="3"/>
  <c r="D40" i="3"/>
  <c r="D41" i="3"/>
  <c r="D42" i="3"/>
  <c r="D43" i="3"/>
  <c r="D44" i="3"/>
  <c r="D45" i="3"/>
  <c r="D46" i="3"/>
  <c r="D36" i="3"/>
  <c r="D47" i="3"/>
  <c r="D48" i="3"/>
  <c r="D49" i="3"/>
  <c r="D50" i="3"/>
  <c r="D51" i="3"/>
  <c r="D52" i="3"/>
  <c r="D54" i="3"/>
  <c r="D55" i="3"/>
  <c r="D56" i="3"/>
  <c r="D57" i="3"/>
  <c r="D53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1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79" i="3"/>
  <c r="D121" i="3"/>
  <c r="D122" i="3"/>
  <c r="D123" i="3"/>
  <c r="D90" i="3"/>
  <c r="D92" i="3"/>
  <c r="D124" i="3"/>
  <c r="D125" i="3"/>
  <c r="D126" i="3"/>
  <c r="D128" i="3"/>
  <c r="D129" i="3"/>
  <c r="D130" i="3"/>
  <c r="D127" i="3"/>
  <c r="D131" i="3"/>
  <c r="D132" i="3"/>
  <c r="D133" i="3"/>
  <c r="D134" i="3"/>
  <c r="D135" i="3"/>
  <c r="D136" i="3"/>
  <c r="D137" i="3"/>
  <c r="D138" i="3"/>
  <c r="D139" i="3"/>
  <c r="D140" i="3"/>
  <c r="D142" i="3"/>
  <c r="D143" i="3"/>
  <c r="D144" i="3"/>
  <c r="D145" i="3"/>
  <c r="D146" i="3"/>
  <c r="D147" i="3"/>
  <c r="D148" i="3"/>
  <c r="D141" i="3"/>
  <c r="D183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5" i="3"/>
  <c r="D164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80" i="3"/>
  <c r="D181" i="3"/>
  <c r="D182" i="3"/>
  <c r="D184" i="3"/>
  <c r="D185" i="3"/>
  <c r="D187" i="3"/>
  <c r="D189" i="3"/>
  <c r="D190" i="3"/>
  <c r="D191" i="3"/>
  <c r="D192" i="3"/>
  <c r="D193" i="3"/>
  <c r="D186" i="3"/>
  <c r="D194" i="3"/>
  <c r="D195" i="3"/>
  <c r="D196" i="3"/>
  <c r="D197" i="3"/>
  <c r="D198" i="3"/>
  <c r="D199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00" i="3"/>
  <c r="D214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15" i="3"/>
  <c r="D231" i="3"/>
  <c r="D232" i="3"/>
  <c r="D233" i="3"/>
  <c r="D235" i="3"/>
  <c r="D236" i="3"/>
  <c r="D237" i="3"/>
  <c r="D238" i="3"/>
  <c r="D239" i="3"/>
  <c r="D240" i="3"/>
  <c r="D241" i="3"/>
  <c r="D242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81" i="3"/>
  <c r="D234" i="3"/>
  <c r="D243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188" i="3"/>
  <c r="D271" i="3"/>
  <c r="D272" i="3"/>
  <c r="D273" i="3"/>
  <c r="D274" i="3"/>
  <c r="D275" i="3"/>
  <c r="D276" i="3"/>
  <c r="D277" i="3"/>
  <c r="D278" i="3"/>
  <c r="D279" i="3"/>
  <c r="D280" i="3"/>
  <c r="D282" i="3"/>
  <c r="D283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H261" i="3" l="1"/>
  <c r="H262" i="3"/>
  <c r="H263" i="3"/>
  <c r="H264" i="3"/>
  <c r="H265" i="3"/>
  <c r="H266" i="3"/>
  <c r="H267" i="3"/>
  <c r="H268" i="3"/>
  <c r="H269" i="3"/>
  <c r="H270" i="3"/>
  <c r="H188" i="3"/>
  <c r="H271" i="3"/>
  <c r="H272" i="3"/>
  <c r="H273" i="3"/>
  <c r="H274" i="3"/>
  <c r="H275" i="3"/>
  <c r="H276" i="3"/>
  <c r="H277" i="3"/>
  <c r="H278" i="3"/>
  <c r="H279" i="3"/>
  <c r="H280" i="3"/>
  <c r="H282" i="3"/>
  <c r="H283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10" i="3" l="1"/>
  <c r="J294" i="3"/>
  <c r="J248" i="3"/>
  <c r="J198" i="3"/>
  <c r="J163" i="3"/>
  <c r="J132" i="3"/>
  <c r="J111" i="3"/>
  <c r="J77" i="3"/>
  <c r="J54" i="3"/>
  <c r="J301" i="3"/>
  <c r="J247" i="3"/>
  <c r="J178" i="3"/>
  <c r="J131" i="3"/>
  <c r="J94" i="3"/>
  <c r="J52" i="3"/>
  <c r="J300" i="3"/>
  <c r="J274" i="3"/>
  <c r="J267" i="3"/>
  <c r="J259" i="3"/>
  <c r="J254" i="3"/>
  <c r="J246" i="3"/>
  <c r="J237" i="3"/>
  <c r="J229" i="3"/>
  <c r="J221" i="3"/>
  <c r="J213" i="3"/>
  <c r="J205" i="3"/>
  <c r="J196" i="3"/>
  <c r="J189" i="3"/>
  <c r="J177" i="3"/>
  <c r="J169" i="3"/>
  <c r="J161" i="3"/>
  <c r="J153" i="3"/>
  <c r="J147" i="3"/>
  <c r="J138" i="3"/>
  <c r="J127" i="3"/>
  <c r="J90" i="3"/>
  <c r="J117" i="3"/>
  <c r="J109" i="3"/>
  <c r="J101" i="3"/>
  <c r="J93" i="3"/>
  <c r="J83" i="3"/>
  <c r="J75" i="3"/>
  <c r="J67" i="3"/>
  <c r="J59" i="3"/>
  <c r="J51" i="3"/>
  <c r="J44" i="3"/>
  <c r="J37" i="3"/>
  <c r="J28" i="3"/>
  <c r="J20" i="3"/>
  <c r="J13" i="3"/>
  <c r="J286" i="3"/>
  <c r="J239" i="3"/>
  <c r="J191" i="3"/>
  <c r="J140" i="3"/>
  <c r="J85" i="3"/>
  <c r="J22" i="3"/>
  <c r="J268" i="3"/>
  <c r="J230" i="3"/>
  <c r="J190" i="3"/>
  <c r="J148" i="3"/>
  <c r="J84" i="3"/>
  <c r="J14" i="3"/>
  <c r="J282" i="3"/>
  <c r="J266" i="3"/>
  <c r="J258" i="3"/>
  <c r="J253" i="3"/>
  <c r="J245" i="3"/>
  <c r="J236" i="3"/>
  <c r="J228" i="3"/>
  <c r="J220" i="3"/>
  <c r="J212" i="3"/>
  <c r="J204" i="3"/>
  <c r="J195" i="3"/>
  <c r="J187" i="3"/>
  <c r="J176" i="3"/>
  <c r="J168" i="3"/>
  <c r="J160" i="3"/>
  <c r="J152" i="3"/>
  <c r="J146" i="3"/>
  <c r="J137" i="3"/>
  <c r="J130" i="3"/>
  <c r="J123" i="3"/>
  <c r="J116" i="3"/>
  <c r="J108" i="3"/>
  <c r="J100" i="3"/>
  <c r="J91" i="3"/>
  <c r="J82" i="3"/>
  <c r="J74" i="3"/>
  <c r="J66" i="3"/>
  <c r="J58" i="3"/>
  <c r="J50" i="3"/>
  <c r="J43" i="3"/>
  <c r="J35" i="3"/>
  <c r="J27" i="3"/>
  <c r="J19" i="3"/>
  <c r="J256" i="3"/>
  <c r="J207" i="3"/>
  <c r="J141" i="3"/>
  <c r="J95" i="3"/>
  <c r="J46" i="3"/>
  <c r="J275" i="3"/>
  <c r="J222" i="3"/>
  <c r="J170" i="3"/>
  <c r="J92" i="3"/>
  <c r="J76" i="3"/>
  <c r="J38" i="3"/>
  <c r="J283" i="3"/>
  <c r="J298" i="3"/>
  <c r="J243" i="3"/>
  <c r="J244" i="3"/>
  <c r="J235" i="3"/>
  <c r="J227" i="3"/>
  <c r="J219" i="3"/>
  <c r="J211" i="3"/>
  <c r="J203" i="3"/>
  <c r="J194" i="3"/>
  <c r="J185" i="3"/>
  <c r="J175" i="3"/>
  <c r="J167" i="3"/>
  <c r="J159" i="3"/>
  <c r="J151" i="3"/>
  <c r="J145" i="3"/>
  <c r="J136" i="3"/>
  <c r="J129" i="3"/>
  <c r="J122" i="3"/>
  <c r="J115" i="3"/>
  <c r="J107" i="3"/>
  <c r="J99" i="3"/>
  <c r="J89" i="3"/>
  <c r="J81" i="3"/>
  <c r="J73" i="3"/>
  <c r="J65" i="3"/>
  <c r="J53" i="3"/>
  <c r="J49" i="3"/>
  <c r="J42" i="3"/>
  <c r="J34" i="3"/>
  <c r="J26" i="3"/>
  <c r="J18" i="3"/>
  <c r="J276" i="3"/>
  <c r="J215" i="3"/>
  <c r="J180" i="3"/>
  <c r="J119" i="3"/>
  <c r="J61" i="3"/>
  <c r="J30" i="3"/>
  <c r="J260" i="3"/>
  <c r="J200" i="3"/>
  <c r="J162" i="3"/>
  <c r="J110" i="3"/>
  <c r="J21" i="3"/>
  <c r="J291" i="3"/>
  <c r="J290" i="3"/>
  <c r="J289" i="3"/>
  <c r="J271" i="3"/>
  <c r="J234" i="3"/>
  <c r="J242" i="3"/>
  <c r="J226" i="3"/>
  <c r="J218" i="3"/>
  <c r="J210" i="3"/>
  <c r="J202" i="3"/>
  <c r="J186" i="3"/>
  <c r="J184" i="3"/>
  <c r="J174" i="3"/>
  <c r="J166" i="3"/>
  <c r="J158" i="3"/>
  <c r="J150" i="3"/>
  <c r="J144" i="3"/>
  <c r="J135" i="3"/>
  <c r="J128" i="3"/>
  <c r="J121" i="3"/>
  <c r="J114" i="3"/>
  <c r="J106" i="3"/>
  <c r="J98" i="3"/>
  <c r="J88" i="3"/>
  <c r="J80" i="3"/>
  <c r="J72" i="3"/>
  <c r="J64" i="3"/>
  <c r="J57" i="3"/>
  <c r="J48" i="3"/>
  <c r="J41" i="3"/>
  <c r="J33" i="3"/>
  <c r="J25" i="3"/>
  <c r="J11" i="3"/>
  <c r="J302" i="3"/>
  <c r="J269" i="3"/>
  <c r="J223" i="3"/>
  <c r="J155" i="3"/>
  <c r="J103" i="3"/>
  <c r="J15" i="3"/>
  <c r="J285" i="3"/>
  <c r="J255" i="3"/>
  <c r="J206" i="3"/>
  <c r="J154" i="3"/>
  <c r="J118" i="3"/>
  <c r="J68" i="3"/>
  <c r="J29" i="3"/>
  <c r="J299" i="3"/>
  <c r="J280" i="3"/>
  <c r="J252" i="3"/>
  <c r="J279" i="3"/>
  <c r="J251" i="3"/>
  <c r="J296" i="3"/>
  <c r="J288" i="3"/>
  <c r="J278" i="3"/>
  <c r="J188" i="3"/>
  <c r="J263" i="3"/>
  <c r="J281" i="3"/>
  <c r="J250" i="3"/>
  <c r="J241" i="3"/>
  <c r="J232" i="3"/>
  <c r="J225" i="3"/>
  <c r="J217" i="3"/>
  <c r="J209" i="3"/>
  <c r="J201" i="3"/>
  <c r="J193" i="3"/>
  <c r="J182" i="3"/>
  <c r="J173" i="3"/>
  <c r="J164" i="3"/>
  <c r="J157" i="3"/>
  <c r="J149" i="3"/>
  <c r="J143" i="3"/>
  <c r="J134" i="3"/>
  <c r="J126" i="3"/>
  <c r="J179" i="3"/>
  <c r="J113" i="3"/>
  <c r="J105" i="3"/>
  <c r="J97" i="3"/>
  <c r="J87" i="3"/>
  <c r="J79" i="3"/>
  <c r="J71" i="3"/>
  <c r="J63" i="3"/>
  <c r="J56" i="3"/>
  <c r="J47" i="3"/>
  <c r="J40" i="3"/>
  <c r="J32" i="3"/>
  <c r="J24" i="3"/>
  <c r="J17" i="3"/>
  <c r="J261" i="3"/>
  <c r="J214" i="3"/>
  <c r="J171" i="3"/>
  <c r="J124" i="3"/>
  <c r="J69" i="3"/>
  <c r="J284" i="3"/>
  <c r="J293" i="3"/>
  <c r="J238" i="3"/>
  <c r="J197" i="3"/>
  <c r="J139" i="3"/>
  <c r="J102" i="3"/>
  <c r="J60" i="3"/>
  <c r="J45" i="3"/>
  <c r="J292" i="3"/>
  <c r="J273" i="3"/>
  <c r="J272" i="3"/>
  <c r="J265" i="3"/>
  <c r="J297" i="3"/>
  <c r="J264" i="3"/>
  <c r="J233" i="3"/>
  <c r="J295" i="3"/>
  <c r="J287" i="3"/>
  <c r="J277" i="3"/>
  <c r="J270" i="3"/>
  <c r="J262" i="3"/>
  <c r="J257" i="3"/>
  <c r="J249" i="3"/>
  <c r="J240" i="3"/>
  <c r="J231" i="3"/>
  <c r="J224" i="3"/>
  <c r="J216" i="3"/>
  <c r="J208" i="3"/>
  <c r="J199" i="3"/>
  <c r="J192" i="3"/>
  <c r="J181" i="3"/>
  <c r="J172" i="3"/>
  <c r="J165" i="3"/>
  <c r="J156" i="3"/>
  <c r="J183" i="3"/>
  <c r="J142" i="3"/>
  <c r="J133" i="3"/>
  <c r="J125" i="3"/>
  <c r="J120" i="3"/>
  <c r="J112" i="3"/>
  <c r="J104" i="3"/>
  <c r="J96" i="3"/>
  <c r="J86" i="3"/>
  <c r="J78" i="3"/>
  <c r="J70" i="3"/>
  <c r="J62" i="3"/>
  <c r="J55" i="3"/>
  <c r="J36" i="3"/>
  <c r="J39" i="3"/>
  <c r="J31" i="3"/>
  <c r="J23" i="3"/>
  <c r="J16" i="3"/>
  <c r="AB13" i="3" l="1"/>
  <c r="AB14" i="3"/>
  <c r="AB15" i="3"/>
  <c r="AB16" i="3"/>
  <c r="AB17" i="3"/>
  <c r="AB11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7" i="3"/>
  <c r="AB38" i="3"/>
  <c r="AB284" i="3"/>
  <c r="AB39" i="3"/>
  <c r="AB40" i="3"/>
  <c r="AB41" i="3"/>
  <c r="AB42" i="3"/>
  <c r="AB43" i="3"/>
  <c r="AB44" i="3"/>
  <c r="AB45" i="3"/>
  <c r="AB46" i="3"/>
  <c r="AB36" i="3"/>
  <c r="AB47" i="3"/>
  <c r="AB48" i="3"/>
  <c r="AB49" i="3"/>
  <c r="AB50" i="3"/>
  <c r="AB51" i="3"/>
  <c r="AB52" i="3"/>
  <c r="AB54" i="3"/>
  <c r="AB55" i="3"/>
  <c r="AB56" i="3"/>
  <c r="AB57" i="3"/>
  <c r="AB53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1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79" i="3"/>
  <c r="AB121" i="3"/>
  <c r="AB122" i="3"/>
  <c r="AB123" i="3"/>
  <c r="AB90" i="3"/>
  <c r="AB92" i="3"/>
  <c r="AB124" i="3"/>
  <c r="AB125" i="3"/>
  <c r="AB126" i="3"/>
  <c r="AB128" i="3"/>
  <c r="AB129" i="3"/>
  <c r="AB130" i="3"/>
  <c r="AB127" i="3"/>
  <c r="AB131" i="3"/>
  <c r="AB132" i="3"/>
  <c r="AB133" i="3"/>
  <c r="AB134" i="3"/>
  <c r="AB135" i="3"/>
  <c r="AB136" i="3"/>
  <c r="AB137" i="3"/>
  <c r="AB138" i="3"/>
  <c r="AB139" i="3"/>
  <c r="AB140" i="3"/>
  <c r="AB142" i="3"/>
  <c r="AB143" i="3"/>
  <c r="AB144" i="3"/>
  <c r="AB145" i="3"/>
  <c r="AB146" i="3"/>
  <c r="AB147" i="3"/>
  <c r="AB148" i="3"/>
  <c r="AB141" i="3"/>
  <c r="AB183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80" i="3"/>
  <c r="AB181" i="3"/>
  <c r="AB182" i="3"/>
  <c r="AB184" i="3"/>
  <c r="AB185" i="3"/>
  <c r="AB187" i="3"/>
  <c r="AB189" i="3"/>
  <c r="AB190" i="3"/>
  <c r="AB191" i="3"/>
  <c r="AB192" i="3"/>
  <c r="AB193" i="3"/>
  <c r="AB186" i="3"/>
  <c r="AB194" i="3"/>
  <c r="AB195" i="3"/>
  <c r="AB196" i="3"/>
  <c r="AB197" i="3"/>
  <c r="AB198" i="3"/>
  <c r="AB199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00" i="3"/>
  <c r="AB214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15" i="3"/>
  <c r="AB231" i="3"/>
  <c r="AB232" i="3"/>
  <c r="AB233" i="3"/>
  <c r="AB235" i="3"/>
  <c r="AB236" i="3"/>
  <c r="AB237" i="3"/>
  <c r="AB238" i="3"/>
  <c r="AB239" i="3"/>
  <c r="AB240" i="3"/>
  <c r="AB241" i="3"/>
  <c r="AB242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81" i="3"/>
  <c r="AB234" i="3"/>
  <c r="AB243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188" i="3"/>
  <c r="AB271" i="3"/>
  <c r="AB272" i="3"/>
  <c r="AB273" i="3"/>
  <c r="AB274" i="3"/>
  <c r="AB275" i="3"/>
  <c r="AB276" i="3"/>
  <c r="AB277" i="3"/>
  <c r="AB278" i="3"/>
  <c r="AB279" i="3"/>
  <c r="AB280" i="3"/>
  <c r="AB282" i="3"/>
  <c r="AB283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D12" i="3" l="1"/>
  <c r="L13" i="3" l="1"/>
  <c r="L14" i="3"/>
  <c r="L15" i="3"/>
  <c r="L16" i="3"/>
  <c r="L17" i="3"/>
  <c r="L11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7" i="3"/>
  <c r="L38" i="3"/>
  <c r="L284" i="3"/>
  <c r="L39" i="3"/>
  <c r="L40" i="3"/>
  <c r="L41" i="3"/>
  <c r="L42" i="3"/>
  <c r="L43" i="3"/>
  <c r="L44" i="3"/>
  <c r="L45" i="3"/>
  <c r="L46" i="3"/>
  <c r="L36" i="3"/>
  <c r="L47" i="3"/>
  <c r="L48" i="3"/>
  <c r="L49" i="3"/>
  <c r="L50" i="3"/>
  <c r="L51" i="3"/>
  <c r="L52" i="3"/>
  <c r="L54" i="3"/>
  <c r="L55" i="3"/>
  <c r="L56" i="3"/>
  <c r="L57" i="3"/>
  <c r="L53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1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79" i="3"/>
  <c r="L121" i="3"/>
  <c r="L122" i="3"/>
  <c r="L123" i="3"/>
  <c r="L90" i="3"/>
  <c r="L92" i="3"/>
  <c r="L124" i="3"/>
  <c r="L125" i="3"/>
  <c r="L126" i="3"/>
  <c r="L128" i="3"/>
  <c r="L129" i="3"/>
  <c r="L130" i="3"/>
  <c r="L127" i="3"/>
  <c r="L131" i="3"/>
  <c r="L132" i="3"/>
  <c r="L133" i="3"/>
  <c r="L134" i="3"/>
  <c r="L135" i="3"/>
  <c r="L136" i="3"/>
  <c r="L137" i="3"/>
  <c r="L138" i="3"/>
  <c r="L139" i="3"/>
  <c r="L140" i="3"/>
  <c r="L142" i="3"/>
  <c r="L143" i="3"/>
  <c r="L144" i="3"/>
  <c r="L145" i="3"/>
  <c r="L146" i="3"/>
  <c r="L147" i="3"/>
  <c r="L148" i="3"/>
  <c r="L141" i="3"/>
  <c r="L183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5" i="3"/>
  <c r="L164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80" i="3"/>
  <c r="L181" i="3"/>
  <c r="L182" i="3"/>
  <c r="L184" i="3"/>
  <c r="L185" i="3"/>
  <c r="L187" i="3"/>
  <c r="L189" i="3"/>
  <c r="L190" i="3"/>
  <c r="L191" i="3"/>
  <c r="L192" i="3"/>
  <c r="L193" i="3"/>
  <c r="L186" i="3"/>
  <c r="L194" i="3"/>
  <c r="L195" i="3"/>
  <c r="L196" i="3"/>
  <c r="L197" i="3"/>
  <c r="L198" i="3"/>
  <c r="L199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00" i="3"/>
  <c r="L214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15" i="3"/>
  <c r="L231" i="3"/>
  <c r="L232" i="3"/>
  <c r="L233" i="3"/>
  <c r="L235" i="3"/>
  <c r="L236" i="3"/>
  <c r="L237" i="3"/>
  <c r="L238" i="3"/>
  <c r="L239" i="3"/>
  <c r="L240" i="3"/>
  <c r="L241" i="3"/>
  <c r="L242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81" i="3"/>
  <c r="L234" i="3"/>
  <c r="L243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188" i="3"/>
  <c r="L271" i="3"/>
  <c r="L272" i="3"/>
  <c r="L273" i="3"/>
  <c r="L274" i="3"/>
  <c r="L275" i="3"/>
  <c r="L276" i="3"/>
  <c r="L277" i="3"/>
  <c r="L278" i="3"/>
  <c r="L279" i="3"/>
  <c r="L280" i="3"/>
  <c r="L282" i="3"/>
  <c r="L283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J12" i="3" l="1"/>
  <c r="J10" i="3" s="1"/>
  <c r="N39" i="3"/>
  <c r="O39" i="3"/>
  <c r="N16" i="3"/>
  <c r="O16" i="3"/>
  <c r="N293" i="3"/>
  <c r="O293" i="3"/>
  <c r="N230" i="3"/>
  <c r="O230" i="3"/>
  <c r="N206" i="3"/>
  <c r="O206" i="3"/>
  <c r="N154" i="3"/>
  <c r="O154" i="3"/>
  <c r="N28" i="3"/>
  <c r="O28" i="3"/>
  <c r="N145" i="3"/>
  <c r="O145" i="3"/>
  <c r="N64" i="3"/>
  <c r="O64" i="3"/>
  <c r="N33" i="3"/>
  <c r="O33" i="3"/>
  <c r="N301" i="3"/>
  <c r="O301" i="3"/>
  <c r="N295" i="3"/>
  <c r="O295" i="3"/>
  <c r="N294" i="3"/>
  <c r="O294" i="3"/>
  <c r="N300" i="3"/>
  <c r="O300" i="3"/>
  <c r="N296" i="3"/>
  <c r="O296" i="3"/>
  <c r="N302" i="3"/>
  <c r="O302" i="3"/>
  <c r="N299" i="3"/>
  <c r="O299" i="3"/>
  <c r="N298" i="3"/>
  <c r="O298" i="3"/>
  <c r="N297" i="3"/>
  <c r="O297" i="3"/>
  <c r="N288" i="3"/>
  <c r="O288" i="3"/>
  <c r="N263" i="3"/>
  <c r="O263" i="3"/>
  <c r="N281" i="3"/>
  <c r="O281" i="3"/>
  <c r="N232" i="3"/>
  <c r="O232" i="3"/>
  <c r="N277" i="3"/>
  <c r="O277" i="3"/>
  <c r="N262" i="3"/>
  <c r="O262" i="3"/>
  <c r="N249" i="3"/>
  <c r="O249" i="3"/>
  <c r="N240" i="3"/>
  <c r="O240" i="3"/>
  <c r="N276" i="3"/>
  <c r="O276" i="3"/>
  <c r="N269" i="3"/>
  <c r="O269" i="3"/>
  <c r="N248" i="3"/>
  <c r="O248" i="3"/>
  <c r="N215" i="3"/>
  <c r="O215" i="3"/>
  <c r="N285" i="3"/>
  <c r="O285" i="3"/>
  <c r="N260" i="3"/>
  <c r="O260" i="3"/>
  <c r="N238" i="3"/>
  <c r="O238" i="3"/>
  <c r="N292" i="3"/>
  <c r="O292" i="3"/>
  <c r="N283" i="3"/>
  <c r="O283" i="3"/>
  <c r="N274" i="3"/>
  <c r="O274" i="3"/>
  <c r="N267" i="3"/>
  <c r="O267" i="3"/>
  <c r="N259" i="3"/>
  <c r="O259" i="3"/>
  <c r="N254" i="3"/>
  <c r="O254" i="3"/>
  <c r="N246" i="3"/>
  <c r="O246" i="3"/>
  <c r="N237" i="3"/>
  <c r="O237" i="3"/>
  <c r="N291" i="3"/>
  <c r="O291" i="3"/>
  <c r="N282" i="3"/>
  <c r="O282" i="3"/>
  <c r="N273" i="3"/>
  <c r="O273" i="3"/>
  <c r="N266" i="3"/>
  <c r="O266" i="3"/>
  <c r="N258" i="3"/>
  <c r="O258" i="3"/>
  <c r="N253" i="3"/>
  <c r="O253" i="3"/>
  <c r="N245" i="3"/>
  <c r="O245" i="3"/>
  <c r="N236" i="3"/>
  <c r="O236" i="3"/>
  <c r="N290" i="3"/>
  <c r="O290" i="3"/>
  <c r="N280" i="3"/>
  <c r="O280" i="3"/>
  <c r="N272" i="3"/>
  <c r="O272" i="3"/>
  <c r="N265" i="3"/>
  <c r="O265" i="3"/>
  <c r="N243" i="3"/>
  <c r="O243" i="3"/>
  <c r="N252" i="3"/>
  <c r="O252" i="3"/>
  <c r="N244" i="3"/>
  <c r="O244" i="3"/>
  <c r="N235" i="3"/>
  <c r="O235" i="3"/>
  <c r="N278" i="3"/>
  <c r="O278" i="3"/>
  <c r="N188" i="3"/>
  <c r="O188" i="3"/>
  <c r="N250" i="3"/>
  <c r="O250" i="3"/>
  <c r="N241" i="3"/>
  <c r="O241" i="3"/>
  <c r="N287" i="3"/>
  <c r="O287" i="3"/>
  <c r="N270" i="3"/>
  <c r="O270" i="3"/>
  <c r="N257" i="3"/>
  <c r="O257" i="3"/>
  <c r="N231" i="3"/>
  <c r="O231" i="3"/>
  <c r="N286" i="3"/>
  <c r="O286" i="3"/>
  <c r="N261" i="3"/>
  <c r="O261" i="3"/>
  <c r="N256" i="3"/>
  <c r="O256" i="3"/>
  <c r="N239" i="3"/>
  <c r="O239" i="3"/>
  <c r="N275" i="3"/>
  <c r="O275" i="3"/>
  <c r="N268" i="3"/>
  <c r="O268" i="3"/>
  <c r="N255" i="3"/>
  <c r="O255" i="3"/>
  <c r="N247" i="3"/>
  <c r="O247" i="3"/>
  <c r="N289" i="3"/>
  <c r="O289" i="3"/>
  <c r="N279" i="3"/>
  <c r="O279" i="3"/>
  <c r="N271" i="3"/>
  <c r="O271" i="3"/>
  <c r="N264" i="3"/>
  <c r="O264" i="3"/>
  <c r="N234" i="3"/>
  <c r="O234" i="3"/>
  <c r="N251" i="3"/>
  <c r="O251" i="3"/>
  <c r="N242" i="3"/>
  <c r="O242" i="3"/>
  <c r="N233" i="3"/>
  <c r="O233" i="3"/>
  <c r="N217" i="3"/>
  <c r="O217" i="3"/>
  <c r="N224" i="3"/>
  <c r="O224" i="3"/>
  <c r="N223" i="3"/>
  <c r="O223" i="3"/>
  <c r="N214" i="3"/>
  <c r="O214" i="3"/>
  <c r="N207" i="3"/>
  <c r="O207" i="3"/>
  <c r="N222" i="3"/>
  <c r="O222" i="3"/>
  <c r="N200" i="3"/>
  <c r="O200" i="3"/>
  <c r="N209" i="3"/>
  <c r="O209" i="3"/>
  <c r="N208" i="3"/>
  <c r="O208" i="3"/>
  <c r="N229" i="3"/>
  <c r="O229" i="3"/>
  <c r="N221" i="3"/>
  <c r="O221" i="3"/>
  <c r="N213" i="3"/>
  <c r="O213" i="3"/>
  <c r="N228" i="3"/>
  <c r="O228" i="3"/>
  <c r="N220" i="3"/>
  <c r="O220" i="3"/>
  <c r="N212" i="3"/>
  <c r="O212" i="3"/>
  <c r="N227" i="3"/>
  <c r="O227" i="3"/>
  <c r="N219" i="3"/>
  <c r="O219" i="3"/>
  <c r="N211" i="3"/>
  <c r="O211" i="3"/>
  <c r="N225" i="3"/>
  <c r="O225" i="3"/>
  <c r="N216" i="3"/>
  <c r="O216" i="3"/>
  <c r="N226" i="3"/>
  <c r="O226" i="3"/>
  <c r="N218" i="3"/>
  <c r="O218" i="3"/>
  <c r="N210" i="3"/>
  <c r="O210" i="3"/>
  <c r="N194" i="3"/>
  <c r="O194" i="3"/>
  <c r="N167" i="3"/>
  <c r="O167" i="3"/>
  <c r="N186" i="3"/>
  <c r="O186" i="3"/>
  <c r="N174" i="3"/>
  <c r="O174" i="3"/>
  <c r="N158" i="3"/>
  <c r="O158" i="3"/>
  <c r="N201" i="3"/>
  <c r="O201" i="3"/>
  <c r="N193" i="3"/>
  <c r="O193" i="3"/>
  <c r="N182" i="3"/>
  <c r="O182" i="3"/>
  <c r="N173" i="3"/>
  <c r="O173" i="3"/>
  <c r="N164" i="3"/>
  <c r="O164" i="3"/>
  <c r="N157" i="3"/>
  <c r="O157" i="3"/>
  <c r="N203" i="3"/>
  <c r="O203" i="3"/>
  <c r="N185" i="3"/>
  <c r="O185" i="3"/>
  <c r="N175" i="3"/>
  <c r="O175" i="3"/>
  <c r="N202" i="3"/>
  <c r="O202" i="3"/>
  <c r="N184" i="3"/>
  <c r="O184" i="3"/>
  <c r="N166" i="3"/>
  <c r="O166" i="3"/>
  <c r="N199" i="3"/>
  <c r="O199" i="3"/>
  <c r="N192" i="3"/>
  <c r="O192" i="3"/>
  <c r="N181" i="3"/>
  <c r="O181" i="3"/>
  <c r="N172" i="3"/>
  <c r="O172" i="3"/>
  <c r="N165" i="3"/>
  <c r="O165" i="3"/>
  <c r="N156" i="3"/>
  <c r="O156" i="3"/>
  <c r="N159" i="3"/>
  <c r="O159" i="3"/>
  <c r="N198" i="3"/>
  <c r="O198" i="3"/>
  <c r="N191" i="3"/>
  <c r="O191" i="3"/>
  <c r="N180" i="3"/>
  <c r="O180" i="3"/>
  <c r="N171" i="3"/>
  <c r="O171" i="3"/>
  <c r="N163" i="3"/>
  <c r="O163" i="3"/>
  <c r="N155" i="3"/>
  <c r="O155" i="3"/>
  <c r="N197" i="3"/>
  <c r="O197" i="3"/>
  <c r="N190" i="3"/>
  <c r="O190" i="3"/>
  <c r="N178" i="3"/>
  <c r="O178" i="3"/>
  <c r="N170" i="3"/>
  <c r="O170" i="3"/>
  <c r="N162" i="3"/>
  <c r="O162" i="3"/>
  <c r="N205" i="3"/>
  <c r="O205" i="3"/>
  <c r="N196" i="3"/>
  <c r="O196" i="3"/>
  <c r="N189" i="3"/>
  <c r="O189" i="3"/>
  <c r="N177" i="3"/>
  <c r="O177" i="3"/>
  <c r="N169" i="3"/>
  <c r="O169" i="3"/>
  <c r="N161" i="3"/>
  <c r="O161" i="3"/>
  <c r="N204" i="3"/>
  <c r="O204" i="3"/>
  <c r="N195" i="3"/>
  <c r="O195" i="3"/>
  <c r="N187" i="3"/>
  <c r="O187" i="3"/>
  <c r="N176" i="3"/>
  <c r="O176" i="3"/>
  <c r="N168" i="3"/>
  <c r="O168" i="3"/>
  <c r="N160" i="3"/>
  <c r="O160" i="3"/>
  <c r="N151" i="3"/>
  <c r="O151" i="3"/>
  <c r="N150" i="3"/>
  <c r="O150" i="3"/>
  <c r="N149" i="3"/>
  <c r="O149" i="3"/>
  <c r="N183" i="3"/>
  <c r="O183" i="3"/>
  <c r="N141" i="3"/>
  <c r="O141" i="3"/>
  <c r="N148" i="3"/>
  <c r="O148" i="3"/>
  <c r="N153" i="3"/>
  <c r="O153" i="3"/>
  <c r="N147" i="3"/>
  <c r="O147" i="3"/>
  <c r="N152" i="3"/>
  <c r="O152" i="3"/>
  <c r="N146" i="3"/>
  <c r="O146" i="3"/>
  <c r="N144" i="3"/>
  <c r="O144" i="3"/>
  <c r="N135" i="3"/>
  <c r="O135" i="3"/>
  <c r="N128" i="3"/>
  <c r="O128" i="3"/>
  <c r="N121" i="3"/>
  <c r="O121" i="3"/>
  <c r="N114" i="3"/>
  <c r="O114" i="3"/>
  <c r="N106" i="3"/>
  <c r="O106" i="3"/>
  <c r="N98" i="3"/>
  <c r="O98" i="3"/>
  <c r="N88" i="3"/>
  <c r="O88" i="3"/>
  <c r="N80" i="3"/>
  <c r="O80" i="3"/>
  <c r="N72" i="3"/>
  <c r="O72" i="3"/>
  <c r="N89" i="3"/>
  <c r="O89" i="3"/>
  <c r="N143" i="3"/>
  <c r="O143" i="3"/>
  <c r="N134" i="3"/>
  <c r="O134" i="3"/>
  <c r="N126" i="3"/>
  <c r="O126" i="3"/>
  <c r="N179" i="3"/>
  <c r="O179" i="3"/>
  <c r="N113" i="3"/>
  <c r="O113" i="3"/>
  <c r="N105" i="3"/>
  <c r="O105" i="3"/>
  <c r="N97" i="3"/>
  <c r="O97" i="3"/>
  <c r="N87" i="3"/>
  <c r="O87" i="3"/>
  <c r="N79" i="3"/>
  <c r="O79" i="3"/>
  <c r="N71" i="3"/>
  <c r="O71" i="3"/>
  <c r="N136" i="3"/>
  <c r="O136" i="3"/>
  <c r="N122" i="3"/>
  <c r="O122" i="3"/>
  <c r="N99" i="3"/>
  <c r="O99" i="3"/>
  <c r="N81" i="3"/>
  <c r="O81" i="3"/>
  <c r="N142" i="3"/>
  <c r="O142" i="3"/>
  <c r="N133" i="3"/>
  <c r="O133" i="3"/>
  <c r="N125" i="3"/>
  <c r="O125" i="3"/>
  <c r="N120" i="3"/>
  <c r="O120" i="3"/>
  <c r="N112" i="3"/>
  <c r="O112" i="3"/>
  <c r="N104" i="3"/>
  <c r="O104" i="3"/>
  <c r="N96" i="3"/>
  <c r="O96" i="3"/>
  <c r="N86" i="3"/>
  <c r="O86" i="3"/>
  <c r="N78" i="3"/>
  <c r="O78" i="3"/>
  <c r="N70" i="3"/>
  <c r="O70" i="3"/>
  <c r="N140" i="3"/>
  <c r="O140" i="3"/>
  <c r="N132" i="3"/>
  <c r="O132" i="3"/>
  <c r="N124" i="3"/>
  <c r="O124" i="3"/>
  <c r="N119" i="3"/>
  <c r="O119" i="3"/>
  <c r="N111" i="3"/>
  <c r="O111" i="3"/>
  <c r="N103" i="3"/>
  <c r="O103" i="3"/>
  <c r="N95" i="3"/>
  <c r="O95" i="3"/>
  <c r="N85" i="3"/>
  <c r="O85" i="3"/>
  <c r="N77" i="3"/>
  <c r="O77" i="3"/>
  <c r="N69" i="3"/>
  <c r="O69" i="3"/>
  <c r="N139" i="3"/>
  <c r="O139" i="3"/>
  <c r="N131" i="3"/>
  <c r="O131" i="3"/>
  <c r="N92" i="3"/>
  <c r="O92" i="3"/>
  <c r="N118" i="3"/>
  <c r="O118" i="3"/>
  <c r="N110" i="3"/>
  <c r="O110" i="3"/>
  <c r="N102" i="3"/>
  <c r="O102" i="3"/>
  <c r="N94" i="3"/>
  <c r="O94" i="3"/>
  <c r="N84" i="3"/>
  <c r="O84" i="3"/>
  <c r="N76" i="3"/>
  <c r="O76" i="3"/>
  <c r="N68" i="3"/>
  <c r="O68" i="3"/>
  <c r="N65" i="3"/>
  <c r="O65" i="3"/>
  <c r="N138" i="3"/>
  <c r="O138" i="3"/>
  <c r="N127" i="3"/>
  <c r="O127" i="3"/>
  <c r="N90" i="3"/>
  <c r="O90" i="3"/>
  <c r="N117" i="3"/>
  <c r="O117" i="3"/>
  <c r="N109" i="3"/>
  <c r="O109" i="3"/>
  <c r="N101" i="3"/>
  <c r="O101" i="3"/>
  <c r="N93" i="3"/>
  <c r="O93" i="3"/>
  <c r="N83" i="3"/>
  <c r="O83" i="3"/>
  <c r="N75" i="3"/>
  <c r="O75" i="3"/>
  <c r="N67" i="3"/>
  <c r="O67" i="3"/>
  <c r="N129" i="3"/>
  <c r="O129" i="3"/>
  <c r="N115" i="3"/>
  <c r="O115" i="3"/>
  <c r="N107" i="3"/>
  <c r="O107" i="3"/>
  <c r="N73" i="3"/>
  <c r="O73" i="3"/>
  <c r="N137" i="3"/>
  <c r="O137" i="3"/>
  <c r="N130" i="3"/>
  <c r="O130" i="3"/>
  <c r="N123" i="3"/>
  <c r="O123" i="3"/>
  <c r="N116" i="3"/>
  <c r="O116" i="3"/>
  <c r="N108" i="3"/>
  <c r="O108" i="3"/>
  <c r="N100" i="3"/>
  <c r="O100" i="3"/>
  <c r="N91" i="3"/>
  <c r="O91" i="3"/>
  <c r="N82" i="3"/>
  <c r="O82" i="3"/>
  <c r="N74" i="3"/>
  <c r="O74" i="3"/>
  <c r="N66" i="3"/>
  <c r="O66" i="3"/>
  <c r="N54" i="3"/>
  <c r="O54" i="3"/>
  <c r="N60" i="3"/>
  <c r="O60" i="3"/>
  <c r="N52" i="3"/>
  <c r="O52" i="3"/>
  <c r="N45" i="3"/>
  <c r="O45" i="3"/>
  <c r="N57" i="3"/>
  <c r="O57" i="3"/>
  <c r="N48" i="3"/>
  <c r="O48" i="3"/>
  <c r="N41" i="3"/>
  <c r="O41" i="3"/>
  <c r="N63" i="3"/>
  <c r="O63" i="3"/>
  <c r="N56" i="3"/>
  <c r="O56" i="3"/>
  <c r="N47" i="3"/>
  <c r="O47" i="3"/>
  <c r="N40" i="3"/>
  <c r="O40" i="3"/>
  <c r="N62" i="3"/>
  <c r="O62" i="3"/>
  <c r="N55" i="3"/>
  <c r="O55" i="3"/>
  <c r="N36" i="3"/>
  <c r="O36" i="3"/>
  <c r="N61" i="3"/>
  <c r="O61" i="3"/>
  <c r="N59" i="3"/>
  <c r="O59" i="3"/>
  <c r="N51" i="3"/>
  <c r="O51" i="3"/>
  <c r="N44" i="3"/>
  <c r="O44" i="3"/>
  <c r="N53" i="3"/>
  <c r="O53" i="3"/>
  <c r="N49" i="3"/>
  <c r="O49" i="3"/>
  <c r="N42" i="3"/>
  <c r="O42" i="3"/>
  <c r="N46" i="3"/>
  <c r="O46" i="3"/>
  <c r="N58" i="3"/>
  <c r="O58" i="3"/>
  <c r="N50" i="3"/>
  <c r="O50" i="3"/>
  <c r="N43" i="3"/>
  <c r="O43" i="3"/>
  <c r="N34" i="3"/>
  <c r="O34" i="3"/>
  <c r="N284" i="3"/>
  <c r="O284" i="3"/>
  <c r="N38" i="3"/>
  <c r="O38" i="3"/>
  <c r="N37" i="3"/>
  <c r="O37" i="3"/>
  <c r="N35" i="3"/>
  <c r="O35" i="3"/>
  <c r="N31" i="3"/>
  <c r="O31" i="3"/>
  <c r="N32" i="3"/>
  <c r="O32" i="3"/>
  <c r="N30" i="3"/>
  <c r="O30" i="3"/>
  <c r="N29" i="3"/>
  <c r="O29" i="3"/>
  <c r="N18" i="3"/>
  <c r="O18" i="3"/>
  <c r="N24" i="3"/>
  <c r="O24" i="3"/>
  <c r="N17" i="3"/>
  <c r="O17" i="3"/>
  <c r="N25" i="3"/>
  <c r="O25" i="3"/>
  <c r="N23" i="3"/>
  <c r="O23" i="3"/>
  <c r="N26" i="3"/>
  <c r="O26" i="3"/>
  <c r="N11" i="3"/>
  <c r="O11" i="3"/>
  <c r="N22" i="3"/>
  <c r="O22" i="3"/>
  <c r="N21" i="3"/>
  <c r="O21" i="3"/>
  <c r="N20" i="3"/>
  <c r="O20" i="3"/>
  <c r="N27" i="3"/>
  <c r="O27" i="3"/>
  <c r="N19" i="3"/>
  <c r="O19" i="3"/>
  <c r="N15" i="3"/>
  <c r="O15" i="3"/>
  <c r="N14" i="3"/>
  <c r="O14" i="3"/>
  <c r="N13" i="3"/>
  <c r="O13" i="3"/>
  <c r="D10" i="3"/>
  <c r="L12" i="3" l="1"/>
  <c r="L10" i="3" s="1"/>
  <c r="P84" i="3"/>
  <c r="P293" i="3"/>
  <c r="P15" i="3"/>
  <c r="P20" i="3"/>
  <c r="P26" i="3"/>
  <c r="P24" i="3"/>
  <c r="P32" i="3"/>
  <c r="P38" i="3"/>
  <c r="P50" i="3"/>
  <c r="P49" i="3"/>
  <c r="P59" i="3"/>
  <c r="P62" i="3"/>
  <c r="P63" i="3"/>
  <c r="P45" i="3"/>
  <c r="P66" i="3"/>
  <c r="P100" i="3"/>
  <c r="P130" i="3"/>
  <c r="P115" i="3"/>
  <c r="P83" i="3"/>
  <c r="P117" i="3"/>
  <c r="P65" i="3"/>
  <c r="P94" i="3"/>
  <c r="P92" i="3"/>
  <c r="P77" i="3"/>
  <c r="P111" i="3"/>
  <c r="P140" i="3"/>
  <c r="P96" i="3"/>
  <c r="P125" i="3"/>
  <c r="P99" i="3"/>
  <c r="P79" i="3"/>
  <c r="P113" i="3"/>
  <c r="P143" i="3"/>
  <c r="P88" i="3"/>
  <c r="P121" i="3"/>
  <c r="P146" i="3"/>
  <c r="P148" i="3"/>
  <c r="P150" i="3"/>
  <c r="P176" i="3"/>
  <c r="P161" i="3"/>
  <c r="P178" i="3"/>
  <c r="P163" i="3"/>
  <c r="P198" i="3"/>
  <c r="P172" i="3"/>
  <c r="P166" i="3"/>
  <c r="P185" i="3"/>
  <c r="P173" i="3"/>
  <c r="P158" i="3"/>
  <c r="P194" i="3"/>
  <c r="P216" i="3"/>
  <c r="P227" i="3"/>
  <c r="P213" i="3"/>
  <c r="P209" i="3"/>
  <c r="P214" i="3"/>
  <c r="P233" i="3"/>
  <c r="P264" i="3"/>
  <c r="P247" i="3"/>
  <c r="P239" i="3"/>
  <c r="P231" i="3"/>
  <c r="P241" i="3"/>
  <c r="P235" i="3"/>
  <c r="P265" i="3"/>
  <c r="P236" i="3"/>
  <c r="P266" i="3"/>
  <c r="P237" i="3"/>
  <c r="P267" i="3"/>
  <c r="P238" i="3"/>
  <c r="P248" i="3"/>
  <c r="P249" i="3"/>
  <c r="P281" i="3"/>
  <c r="P298" i="3"/>
  <c r="P300" i="3"/>
  <c r="P33" i="3"/>
  <c r="P154" i="3"/>
  <c r="P16" i="3"/>
  <c r="P296" i="3"/>
  <c r="P196" i="3"/>
  <c r="P132" i="3"/>
  <c r="P18" i="3"/>
  <c r="P58" i="3"/>
  <c r="P40" i="3"/>
  <c r="P52" i="3"/>
  <c r="P108" i="3"/>
  <c r="P93" i="3"/>
  <c r="P68" i="3"/>
  <c r="P131" i="3"/>
  <c r="P70" i="3"/>
  <c r="P133" i="3"/>
  <c r="P179" i="3"/>
  <c r="P98" i="3"/>
  <c r="P152" i="3"/>
  <c r="P141" i="3"/>
  <c r="P151" i="3"/>
  <c r="P169" i="3"/>
  <c r="P190" i="3"/>
  <c r="P159" i="3"/>
  <c r="P181" i="3"/>
  <c r="P184" i="3"/>
  <c r="P203" i="3"/>
  <c r="P182" i="3"/>
  <c r="P210" i="3"/>
  <c r="P225" i="3"/>
  <c r="P212" i="3"/>
  <c r="P221" i="3"/>
  <c r="P200" i="3"/>
  <c r="P223" i="3"/>
  <c r="P242" i="3"/>
  <c r="P271" i="3"/>
  <c r="P255" i="3"/>
  <c r="P256" i="3"/>
  <c r="P257" i="3"/>
  <c r="P250" i="3"/>
  <c r="P244" i="3"/>
  <c r="P272" i="3"/>
  <c r="P245" i="3"/>
  <c r="P273" i="3"/>
  <c r="P246" i="3"/>
  <c r="P274" i="3"/>
  <c r="P260" i="3"/>
  <c r="P269" i="3"/>
  <c r="P262" i="3"/>
  <c r="P263" i="3"/>
  <c r="P299" i="3"/>
  <c r="P294" i="3"/>
  <c r="P64" i="3"/>
  <c r="P39" i="3"/>
  <c r="P27" i="3"/>
  <c r="P17" i="3"/>
  <c r="P37" i="3"/>
  <c r="P42" i="3"/>
  <c r="P51" i="3"/>
  <c r="P56" i="3"/>
  <c r="P54" i="3"/>
  <c r="P123" i="3"/>
  <c r="P107" i="3"/>
  <c r="P109" i="3"/>
  <c r="P118" i="3"/>
  <c r="P103" i="3"/>
  <c r="P120" i="3"/>
  <c r="P71" i="3"/>
  <c r="P134" i="3"/>
  <c r="P114" i="3"/>
  <c r="P149" i="3"/>
  <c r="P168" i="3"/>
  <c r="P189" i="3"/>
  <c r="P155" i="3"/>
  <c r="P165" i="3"/>
  <c r="P175" i="3"/>
  <c r="P201" i="3"/>
  <c r="P219" i="3"/>
  <c r="P207" i="3"/>
  <c r="P234" i="3"/>
  <c r="P287" i="3"/>
  <c r="P259" i="3"/>
  <c r="P21" i="3"/>
  <c r="P23" i="3"/>
  <c r="P31" i="3"/>
  <c r="P284" i="3"/>
  <c r="P53" i="3"/>
  <c r="P61" i="3"/>
  <c r="P41" i="3"/>
  <c r="P74" i="3"/>
  <c r="P137" i="3"/>
  <c r="P129" i="3"/>
  <c r="P90" i="3"/>
  <c r="P102" i="3"/>
  <c r="P85" i="3"/>
  <c r="P119" i="3"/>
  <c r="P104" i="3"/>
  <c r="P122" i="3"/>
  <c r="P87" i="3"/>
  <c r="P89" i="3"/>
  <c r="P128" i="3"/>
  <c r="P187" i="3"/>
  <c r="P171" i="3"/>
  <c r="P174" i="3"/>
  <c r="P206" i="3"/>
  <c r="P144" i="3"/>
  <c r="P60" i="3"/>
  <c r="P82" i="3"/>
  <c r="P73" i="3"/>
  <c r="P67" i="3"/>
  <c r="P101" i="3"/>
  <c r="P127" i="3"/>
  <c r="P76" i="3"/>
  <c r="P110" i="3"/>
  <c r="P139" i="3"/>
  <c r="P95" i="3"/>
  <c r="P124" i="3"/>
  <c r="P78" i="3"/>
  <c r="P112" i="3"/>
  <c r="P142" i="3"/>
  <c r="P136" i="3"/>
  <c r="P97" i="3"/>
  <c r="P126" i="3"/>
  <c r="P72" i="3"/>
  <c r="P106" i="3"/>
  <c r="P135" i="3"/>
  <c r="P147" i="3"/>
  <c r="P183" i="3"/>
  <c r="P160" i="3"/>
  <c r="P195" i="3"/>
  <c r="P177" i="3"/>
  <c r="P162" i="3"/>
  <c r="P197" i="3"/>
  <c r="P180" i="3"/>
  <c r="P156" i="3"/>
  <c r="P192" i="3"/>
  <c r="P202" i="3"/>
  <c r="P157" i="3"/>
  <c r="P186" i="3"/>
  <c r="P218" i="3"/>
  <c r="P211" i="3"/>
  <c r="P220" i="3"/>
  <c r="P229" i="3"/>
  <c r="P222" i="3"/>
  <c r="P224" i="3"/>
  <c r="P251" i="3"/>
  <c r="P279" i="3"/>
  <c r="P268" i="3"/>
  <c r="P261" i="3"/>
  <c r="P270" i="3"/>
  <c r="P188" i="3"/>
  <c r="P252" i="3"/>
  <c r="P280" i="3"/>
  <c r="P253" i="3"/>
  <c r="P282" i="3"/>
  <c r="P254" i="3"/>
  <c r="P283" i="3"/>
  <c r="P285" i="3"/>
  <c r="P276" i="3"/>
  <c r="P277" i="3"/>
  <c r="P288" i="3"/>
  <c r="P302" i="3"/>
  <c r="P295" i="3"/>
  <c r="P145" i="3"/>
  <c r="P230" i="3"/>
  <c r="P14" i="3"/>
  <c r="P11" i="3"/>
  <c r="P30" i="3"/>
  <c r="P43" i="3"/>
  <c r="P55" i="3"/>
  <c r="P57" i="3"/>
  <c r="P91" i="3"/>
  <c r="P75" i="3"/>
  <c r="P138" i="3"/>
  <c r="P69" i="3"/>
  <c r="P86" i="3"/>
  <c r="P81" i="3"/>
  <c r="P105" i="3"/>
  <c r="P80" i="3"/>
  <c r="P153" i="3"/>
  <c r="P204" i="3"/>
  <c r="P170" i="3"/>
  <c r="P191" i="3"/>
  <c r="P199" i="3"/>
  <c r="P164" i="3"/>
  <c r="P167" i="3"/>
  <c r="P226" i="3"/>
  <c r="P228" i="3"/>
  <c r="P208" i="3"/>
  <c r="P217" i="3"/>
  <c r="P289" i="3"/>
  <c r="P275" i="3"/>
  <c r="P286" i="3"/>
  <c r="P278" i="3"/>
  <c r="P243" i="3"/>
  <c r="P290" i="3"/>
  <c r="P258" i="3"/>
  <c r="P291" i="3"/>
  <c r="P292" i="3"/>
  <c r="P215" i="3"/>
  <c r="P240" i="3"/>
  <c r="P232" i="3"/>
  <c r="P297" i="3"/>
  <c r="P301" i="3"/>
  <c r="P28" i="3"/>
  <c r="P205" i="3"/>
  <c r="P13" i="3"/>
  <c r="P19" i="3"/>
  <c r="P22" i="3"/>
  <c r="P25" i="3"/>
  <c r="P29" i="3"/>
  <c r="P35" i="3"/>
  <c r="P34" i="3"/>
  <c r="P46" i="3"/>
  <c r="P44" i="3"/>
  <c r="P36" i="3"/>
  <c r="P47" i="3"/>
  <c r="P48" i="3"/>
  <c r="P116" i="3"/>
  <c r="P193" i="3"/>
  <c r="O12" i="3" l="1"/>
  <c r="N12" i="3"/>
  <c r="P12" i="3" l="1"/>
  <c r="O10" i="3"/>
  <c r="AB12" i="3" l="1"/>
  <c r="AC10" i="3"/>
  <c r="AA10" i="3"/>
  <c r="Z10" i="3"/>
  <c r="Y10" i="3"/>
  <c r="AD209" i="3" l="1"/>
  <c r="AD144" i="3"/>
  <c r="AD146" i="3"/>
  <c r="AF146" i="3" s="1"/>
  <c r="AD176" i="3"/>
  <c r="AD169" i="3"/>
  <c r="AD63" i="3"/>
  <c r="AD86" i="3"/>
  <c r="AD119" i="3"/>
  <c r="AD132" i="3"/>
  <c r="AD148" i="3"/>
  <c r="AD187" i="3"/>
  <c r="AD215" i="3"/>
  <c r="AD29" i="3"/>
  <c r="AD48" i="3"/>
  <c r="AD158" i="3"/>
  <c r="AD198" i="3"/>
  <c r="AD217" i="3"/>
  <c r="AD293" i="3"/>
  <c r="AD56" i="3"/>
  <c r="AD96" i="3"/>
  <c r="AD136" i="3"/>
  <c r="AD213" i="3"/>
  <c r="AD248" i="3"/>
  <c r="AD33" i="3"/>
  <c r="AD112" i="3"/>
  <c r="AD145" i="3"/>
  <c r="AD269" i="3"/>
  <c r="AD285" i="3"/>
  <c r="AD57" i="3"/>
  <c r="AD83" i="3"/>
  <c r="AD87" i="3"/>
  <c r="AD116" i="3"/>
  <c r="AD120" i="3"/>
  <c r="AD123" i="3"/>
  <c r="AD125" i="3"/>
  <c r="AD130" i="3"/>
  <c r="AD133" i="3"/>
  <c r="AD137" i="3"/>
  <c r="AD142" i="3"/>
  <c r="AD141" i="3"/>
  <c r="AD170" i="3"/>
  <c r="AD177" i="3"/>
  <c r="AD182" i="3"/>
  <c r="AD189" i="3"/>
  <c r="AD192" i="3"/>
  <c r="AD195" i="3"/>
  <c r="AD203" i="3"/>
  <c r="AD207" i="3"/>
  <c r="AD210" i="3"/>
  <c r="AD224" i="3"/>
  <c r="AD228" i="3"/>
  <c r="AD231" i="3"/>
  <c r="AD236" i="3"/>
  <c r="AD240" i="3"/>
  <c r="AD245" i="3"/>
  <c r="AD249" i="3"/>
  <c r="AD272" i="3"/>
  <c r="AD297" i="3"/>
  <c r="AD301" i="3"/>
  <c r="AD74" i="3"/>
  <c r="AD122" i="3"/>
  <c r="AD252" i="3"/>
  <c r="AD45" i="3"/>
  <c r="AD108" i="3"/>
  <c r="AD173" i="3"/>
  <c r="AD261" i="3"/>
  <c r="AD79" i="3"/>
  <c r="AD15" i="3"/>
  <c r="AD18" i="3"/>
  <c r="AD22" i="3"/>
  <c r="AD26" i="3"/>
  <c r="AD30" i="3"/>
  <c r="AD34" i="3"/>
  <c r="AD284" i="3"/>
  <c r="AD42" i="3"/>
  <c r="AD46" i="3"/>
  <c r="AD49" i="3"/>
  <c r="AD68" i="3"/>
  <c r="AD97" i="3"/>
  <c r="AD101" i="3"/>
  <c r="AD105" i="3"/>
  <c r="AD109" i="3"/>
  <c r="AD113" i="3"/>
  <c r="AD151" i="3"/>
  <c r="AD155" i="3"/>
  <c r="AD159" i="3"/>
  <c r="AD163" i="3"/>
  <c r="AD167" i="3"/>
  <c r="AD174" i="3"/>
  <c r="AD200" i="3"/>
  <c r="AD218" i="3"/>
  <c r="AD221" i="3"/>
  <c r="AD253" i="3"/>
  <c r="AD257" i="3"/>
  <c r="AD258" i="3"/>
  <c r="AD262" i="3"/>
  <c r="AD266" i="3"/>
  <c r="AD270" i="3"/>
  <c r="AD276" i="3"/>
  <c r="AD280" i="3"/>
  <c r="AD286" i="3"/>
  <c r="AD290" i="3"/>
  <c r="AD294" i="3"/>
  <c r="AD82" i="3"/>
  <c r="AD124" i="3"/>
  <c r="AD206" i="3"/>
  <c r="AD244" i="3"/>
  <c r="AD21" i="3"/>
  <c r="AD100" i="3"/>
  <c r="AD166" i="3"/>
  <c r="AD265" i="3"/>
  <c r="AD279" i="3"/>
  <c r="AD52" i="3"/>
  <c r="AD60" i="3"/>
  <c r="AD64" i="3"/>
  <c r="AD54" i="3"/>
  <c r="AD53" i="3"/>
  <c r="AD61" i="3"/>
  <c r="AD72" i="3"/>
  <c r="AD76" i="3"/>
  <c r="AD80" i="3"/>
  <c r="AD84" i="3"/>
  <c r="AD88" i="3"/>
  <c r="AD94" i="3"/>
  <c r="AD117" i="3"/>
  <c r="AD179" i="3"/>
  <c r="AD90" i="3"/>
  <c r="AD126" i="3"/>
  <c r="AD127" i="3"/>
  <c r="AD134" i="3"/>
  <c r="AD138" i="3"/>
  <c r="AD143" i="3"/>
  <c r="AD178" i="3"/>
  <c r="AD184" i="3"/>
  <c r="AD193" i="3"/>
  <c r="AD196" i="3"/>
  <c r="AD199" i="3"/>
  <c r="AD204" i="3"/>
  <c r="AD208" i="3"/>
  <c r="AD211" i="3"/>
  <c r="AD225" i="3"/>
  <c r="AD229" i="3"/>
  <c r="AD232" i="3"/>
  <c r="AD237" i="3"/>
  <c r="AD241" i="3"/>
  <c r="AD246" i="3"/>
  <c r="AD250" i="3"/>
  <c r="AD298" i="3"/>
  <c r="AD302" i="3"/>
  <c r="AD91" i="3"/>
  <c r="AD115" i="3"/>
  <c r="AD181" i="3"/>
  <c r="AD194" i="3"/>
  <c r="AD239" i="3"/>
  <c r="AD271" i="3"/>
  <c r="AD296" i="3"/>
  <c r="AD14" i="3"/>
  <c r="AD38" i="3"/>
  <c r="AD67" i="3"/>
  <c r="AD220" i="3"/>
  <c r="AD93" i="3"/>
  <c r="AD12" i="3"/>
  <c r="AD16" i="3"/>
  <c r="AD19" i="3"/>
  <c r="AD23" i="3"/>
  <c r="AD27" i="3"/>
  <c r="AD31" i="3"/>
  <c r="AD35" i="3"/>
  <c r="AD39" i="3"/>
  <c r="AD43" i="3"/>
  <c r="AD36" i="3"/>
  <c r="AD65" i="3"/>
  <c r="AD69" i="3"/>
  <c r="AD98" i="3"/>
  <c r="AD102" i="3"/>
  <c r="AD106" i="3"/>
  <c r="AD110" i="3"/>
  <c r="AD183" i="3"/>
  <c r="AD152" i="3"/>
  <c r="AD156" i="3"/>
  <c r="AD160" i="3"/>
  <c r="AD168" i="3"/>
  <c r="AD171" i="3"/>
  <c r="AD175" i="3"/>
  <c r="AD214" i="3"/>
  <c r="AD222" i="3"/>
  <c r="AD254" i="3"/>
  <c r="AD281" i="3"/>
  <c r="AD259" i="3"/>
  <c r="AD263" i="3"/>
  <c r="AD267" i="3"/>
  <c r="AD273" i="3"/>
  <c r="AD277" i="3"/>
  <c r="AD282" i="3"/>
  <c r="AD287" i="3"/>
  <c r="AD291" i="3"/>
  <c r="AD59" i="3"/>
  <c r="AD78" i="3"/>
  <c r="AD129" i="3"/>
  <c r="AD140" i="3"/>
  <c r="AD191" i="3"/>
  <c r="AD202" i="3"/>
  <c r="AD227" i="3"/>
  <c r="AD25" i="3"/>
  <c r="AD41" i="3"/>
  <c r="AD71" i="3"/>
  <c r="AD104" i="3"/>
  <c r="AD150" i="3"/>
  <c r="AD162" i="3"/>
  <c r="AD243" i="3"/>
  <c r="AD275" i="3"/>
  <c r="AD75" i="3"/>
  <c r="AD50" i="3"/>
  <c r="AD55" i="3"/>
  <c r="AD58" i="3"/>
  <c r="AD62" i="3"/>
  <c r="AD73" i="3"/>
  <c r="AD77" i="3"/>
  <c r="AD81" i="3"/>
  <c r="AD85" i="3"/>
  <c r="AD89" i="3"/>
  <c r="AD95" i="3"/>
  <c r="AD114" i="3"/>
  <c r="AD118" i="3"/>
  <c r="AD121" i="3"/>
  <c r="AD92" i="3"/>
  <c r="AD128" i="3"/>
  <c r="AD131" i="3"/>
  <c r="AD135" i="3"/>
  <c r="AD139" i="3"/>
  <c r="AD147" i="3"/>
  <c r="AD180" i="3"/>
  <c r="AD185" i="3"/>
  <c r="AD190" i="3"/>
  <c r="AD186" i="3"/>
  <c r="AD201" i="3"/>
  <c r="AD205" i="3"/>
  <c r="AD212" i="3"/>
  <c r="AD219" i="3"/>
  <c r="AD226" i="3"/>
  <c r="AD230" i="3"/>
  <c r="AD233" i="3"/>
  <c r="AD238" i="3"/>
  <c r="AD242" i="3"/>
  <c r="AD247" i="3"/>
  <c r="AD251" i="3"/>
  <c r="AD188" i="3"/>
  <c r="AD295" i="3"/>
  <c r="AD299" i="3"/>
  <c r="AD51" i="3"/>
  <c r="AD235" i="3"/>
  <c r="AD300" i="3"/>
  <c r="AD11" i="3"/>
  <c r="AD154" i="3"/>
  <c r="AD256" i="3"/>
  <c r="AD289" i="3"/>
  <c r="AD13" i="3"/>
  <c r="AD17" i="3"/>
  <c r="AD20" i="3"/>
  <c r="AD24" i="3"/>
  <c r="AD28" i="3"/>
  <c r="AD32" i="3"/>
  <c r="AD37" i="3"/>
  <c r="AD40" i="3"/>
  <c r="AD44" i="3"/>
  <c r="AD47" i="3"/>
  <c r="AD66" i="3"/>
  <c r="AD70" i="3"/>
  <c r="AD99" i="3"/>
  <c r="AD103" i="3"/>
  <c r="AD107" i="3"/>
  <c r="AD111" i="3"/>
  <c r="AF144" i="3"/>
  <c r="AD149" i="3"/>
  <c r="AD153" i="3"/>
  <c r="AD157" i="3"/>
  <c r="AD161" i="3"/>
  <c r="AD164" i="3"/>
  <c r="AD172" i="3"/>
  <c r="AD197" i="3"/>
  <c r="AF209" i="3"/>
  <c r="AD216" i="3"/>
  <c r="AD223" i="3"/>
  <c r="AD255" i="3"/>
  <c r="AD234" i="3"/>
  <c r="AD260" i="3"/>
  <c r="AD264" i="3"/>
  <c r="AD268" i="3"/>
  <c r="AD274" i="3"/>
  <c r="AD278" i="3"/>
  <c r="AD283" i="3"/>
  <c r="AD288" i="3"/>
  <c r="AD292" i="3"/>
  <c r="AB10" i="3"/>
  <c r="AF169" i="3" l="1"/>
  <c r="S169" i="3" s="1"/>
  <c r="T169" i="3" s="1"/>
  <c r="AI146" i="3"/>
  <c r="S146" i="3"/>
  <c r="T146" i="3" s="1"/>
  <c r="AH144" i="3"/>
  <c r="S144" i="3"/>
  <c r="T144" i="3" s="1"/>
  <c r="AI209" i="3"/>
  <c r="S209" i="3"/>
  <c r="T209" i="3" s="1"/>
  <c r="AI169" i="3"/>
  <c r="AH169" i="3"/>
  <c r="AJ169" i="3" s="1"/>
  <c r="AF176" i="3"/>
  <c r="AF164" i="3"/>
  <c r="S164" i="3" s="1"/>
  <c r="T164" i="3" s="1"/>
  <c r="AF47" i="3"/>
  <c r="S47" i="3" s="1"/>
  <c r="T47" i="3" s="1"/>
  <c r="AF17" i="3"/>
  <c r="S17" i="3" s="1"/>
  <c r="T17" i="3" s="1"/>
  <c r="AF51" i="3"/>
  <c r="S51" i="3" s="1"/>
  <c r="T51" i="3" s="1"/>
  <c r="AF89" i="3"/>
  <c r="S89" i="3" s="1"/>
  <c r="T89" i="3" s="1"/>
  <c r="AF175" i="3"/>
  <c r="S175" i="3" s="1"/>
  <c r="T175" i="3" s="1"/>
  <c r="AF19" i="3"/>
  <c r="S19" i="3" s="1"/>
  <c r="T19" i="3" s="1"/>
  <c r="AF61" i="3"/>
  <c r="S61" i="3" s="1"/>
  <c r="T61" i="3" s="1"/>
  <c r="AF206" i="3"/>
  <c r="S206" i="3" s="1"/>
  <c r="T206" i="3" s="1"/>
  <c r="AF270" i="3"/>
  <c r="S270" i="3" s="1"/>
  <c r="T270" i="3" s="1"/>
  <c r="AF49" i="3"/>
  <c r="S49" i="3" s="1"/>
  <c r="T49" i="3" s="1"/>
  <c r="AF18" i="3"/>
  <c r="S18" i="3" s="1"/>
  <c r="T18" i="3" s="1"/>
  <c r="AF122" i="3"/>
  <c r="S122" i="3" s="1"/>
  <c r="T122" i="3" s="1"/>
  <c r="AF236" i="3"/>
  <c r="S236" i="3" s="1"/>
  <c r="T236" i="3" s="1"/>
  <c r="AF278" i="3"/>
  <c r="S278" i="3" s="1"/>
  <c r="T278" i="3" s="1"/>
  <c r="AF260" i="3"/>
  <c r="S260" i="3" s="1"/>
  <c r="T260" i="3" s="1"/>
  <c r="AF103" i="3"/>
  <c r="S103" i="3" s="1"/>
  <c r="T103" i="3" s="1"/>
  <c r="AF32" i="3"/>
  <c r="S32" i="3" s="1"/>
  <c r="T32" i="3" s="1"/>
  <c r="AF154" i="3"/>
  <c r="S154" i="3" s="1"/>
  <c r="T154" i="3" s="1"/>
  <c r="AF251" i="3"/>
  <c r="S251" i="3" s="1"/>
  <c r="T251" i="3" s="1"/>
  <c r="AF73" i="3"/>
  <c r="S73" i="3" s="1"/>
  <c r="T73" i="3" s="1"/>
  <c r="AF273" i="3"/>
  <c r="S273" i="3" s="1"/>
  <c r="T273" i="3" s="1"/>
  <c r="AF160" i="3"/>
  <c r="S160" i="3" s="1"/>
  <c r="T160" i="3" s="1"/>
  <c r="AF65" i="3"/>
  <c r="S65" i="3" s="1"/>
  <c r="T65" i="3" s="1"/>
  <c r="AF60" i="3"/>
  <c r="S60" i="3" s="1"/>
  <c r="T60" i="3" s="1"/>
  <c r="AF166" i="3"/>
  <c r="S166" i="3" s="1"/>
  <c r="T166" i="3" s="1"/>
  <c r="AF290" i="3"/>
  <c r="S290" i="3" s="1"/>
  <c r="T290" i="3" s="1"/>
  <c r="AF34" i="3"/>
  <c r="S34" i="3" s="1"/>
  <c r="T34" i="3" s="1"/>
  <c r="AF173" i="3"/>
  <c r="S173" i="3" s="1"/>
  <c r="T173" i="3" s="1"/>
  <c r="AF272" i="3"/>
  <c r="S272" i="3" s="1"/>
  <c r="T272" i="3" s="1"/>
  <c r="AF216" i="3"/>
  <c r="S216" i="3" s="1"/>
  <c r="T216" i="3" s="1"/>
  <c r="AF233" i="3"/>
  <c r="S233" i="3" s="1"/>
  <c r="T233" i="3" s="1"/>
  <c r="AF35" i="3"/>
  <c r="S35" i="3" s="1"/>
  <c r="T35" i="3" s="1"/>
  <c r="AF257" i="3"/>
  <c r="S257" i="3" s="1"/>
  <c r="T257" i="3" s="1"/>
  <c r="AF149" i="3"/>
  <c r="S149" i="3" s="1"/>
  <c r="T149" i="3" s="1"/>
  <c r="AF281" i="3"/>
  <c r="S281" i="3" s="1"/>
  <c r="T281" i="3" s="1"/>
  <c r="AF205" i="3"/>
  <c r="S205" i="3" s="1"/>
  <c r="T205" i="3" s="1"/>
  <c r="AF185" i="3"/>
  <c r="S185" i="3" s="1"/>
  <c r="T185" i="3" s="1"/>
  <c r="AF135" i="3"/>
  <c r="S135" i="3" s="1"/>
  <c r="T135" i="3" s="1"/>
  <c r="AF121" i="3"/>
  <c r="S121" i="3" s="1"/>
  <c r="T121" i="3" s="1"/>
  <c r="AF75" i="3"/>
  <c r="S75" i="3" s="1"/>
  <c r="T75" i="3" s="1"/>
  <c r="AF150" i="3"/>
  <c r="S150" i="3" s="1"/>
  <c r="T150" i="3" s="1"/>
  <c r="AF25" i="3"/>
  <c r="S25" i="3" s="1"/>
  <c r="T25" i="3" s="1"/>
  <c r="AF140" i="3"/>
  <c r="S140" i="3" s="1"/>
  <c r="T140" i="3" s="1"/>
  <c r="AF291" i="3"/>
  <c r="S291" i="3" s="1"/>
  <c r="T291" i="3" s="1"/>
  <c r="AF106" i="3"/>
  <c r="S106" i="3" s="1"/>
  <c r="T106" i="3" s="1"/>
  <c r="AF67" i="3"/>
  <c r="S67" i="3" s="1"/>
  <c r="T67" i="3" s="1"/>
  <c r="AF271" i="3"/>
  <c r="S271" i="3" s="1"/>
  <c r="T271" i="3" s="1"/>
  <c r="AF298" i="3"/>
  <c r="S298" i="3" s="1"/>
  <c r="T298" i="3" s="1"/>
  <c r="AF237" i="3"/>
  <c r="S237" i="3" s="1"/>
  <c r="T237" i="3" s="1"/>
  <c r="AF211" i="3"/>
  <c r="S211" i="3" s="1"/>
  <c r="T211" i="3" s="1"/>
  <c r="AF196" i="3"/>
  <c r="S196" i="3" s="1"/>
  <c r="T196" i="3" s="1"/>
  <c r="AF178" i="3"/>
  <c r="S178" i="3" s="1"/>
  <c r="T178" i="3" s="1"/>
  <c r="AF134" i="3"/>
  <c r="S134" i="3" s="1"/>
  <c r="T134" i="3" s="1"/>
  <c r="AF179" i="3"/>
  <c r="S179" i="3" s="1"/>
  <c r="T179" i="3" s="1"/>
  <c r="AF84" i="3"/>
  <c r="S84" i="3" s="1"/>
  <c r="T84" i="3" s="1"/>
  <c r="AF253" i="3"/>
  <c r="S253" i="3" s="1"/>
  <c r="T253" i="3" s="1"/>
  <c r="AF174" i="3"/>
  <c r="S174" i="3" s="1"/>
  <c r="T174" i="3" s="1"/>
  <c r="AF155" i="3"/>
  <c r="S155" i="3" s="1"/>
  <c r="T155" i="3" s="1"/>
  <c r="AF105" i="3"/>
  <c r="S105" i="3" s="1"/>
  <c r="T105" i="3" s="1"/>
  <c r="AF207" i="3"/>
  <c r="S207" i="3" s="1"/>
  <c r="T207" i="3" s="1"/>
  <c r="AF189" i="3"/>
  <c r="S189" i="3" s="1"/>
  <c r="T189" i="3" s="1"/>
  <c r="AF141" i="3"/>
  <c r="S141" i="3" s="1"/>
  <c r="T141" i="3" s="1"/>
  <c r="AF130" i="3"/>
  <c r="S130" i="3" s="1"/>
  <c r="T130" i="3" s="1"/>
  <c r="AF116" i="3"/>
  <c r="S116" i="3" s="1"/>
  <c r="T116" i="3" s="1"/>
  <c r="AF285" i="3"/>
  <c r="S285" i="3" s="1"/>
  <c r="T285" i="3" s="1"/>
  <c r="AF33" i="3"/>
  <c r="S33" i="3" s="1"/>
  <c r="T33" i="3" s="1"/>
  <c r="AF136" i="3"/>
  <c r="S136" i="3" s="1"/>
  <c r="T136" i="3" s="1"/>
  <c r="AF217" i="3"/>
  <c r="S217" i="3" s="1"/>
  <c r="T217" i="3" s="1"/>
  <c r="AF29" i="3"/>
  <c r="S29" i="3" s="1"/>
  <c r="T29" i="3" s="1"/>
  <c r="AF132" i="3"/>
  <c r="S132" i="3" s="1"/>
  <c r="T132" i="3" s="1"/>
  <c r="AF292" i="3"/>
  <c r="S292" i="3" s="1"/>
  <c r="T292" i="3" s="1"/>
  <c r="AF274" i="3"/>
  <c r="S274" i="3" s="1"/>
  <c r="T274" i="3" s="1"/>
  <c r="AF234" i="3"/>
  <c r="S234" i="3" s="1"/>
  <c r="T234" i="3" s="1"/>
  <c r="AH209" i="3"/>
  <c r="AF161" i="3"/>
  <c r="S161" i="3" s="1"/>
  <c r="T161" i="3" s="1"/>
  <c r="AI144" i="3"/>
  <c r="AF99" i="3"/>
  <c r="S99" i="3" s="1"/>
  <c r="T99" i="3" s="1"/>
  <c r="AF44" i="3"/>
  <c r="S44" i="3" s="1"/>
  <c r="T44" i="3" s="1"/>
  <c r="AF28" i="3"/>
  <c r="S28" i="3" s="1"/>
  <c r="T28" i="3" s="1"/>
  <c r="AF13" i="3"/>
  <c r="S13" i="3" s="1"/>
  <c r="T13" i="3" s="1"/>
  <c r="AF11" i="3"/>
  <c r="S11" i="3" s="1"/>
  <c r="T11" i="3" s="1"/>
  <c r="AF299" i="3"/>
  <c r="S299" i="3" s="1"/>
  <c r="T299" i="3" s="1"/>
  <c r="AF247" i="3"/>
  <c r="S247" i="3" s="1"/>
  <c r="T247" i="3" s="1"/>
  <c r="AF230" i="3"/>
  <c r="S230" i="3" s="1"/>
  <c r="T230" i="3" s="1"/>
  <c r="AF85" i="3"/>
  <c r="S85" i="3" s="1"/>
  <c r="T85" i="3" s="1"/>
  <c r="AF62" i="3"/>
  <c r="S62" i="3" s="1"/>
  <c r="T62" i="3" s="1"/>
  <c r="AF267" i="3"/>
  <c r="S267" i="3" s="1"/>
  <c r="T267" i="3" s="1"/>
  <c r="AF254" i="3"/>
  <c r="S254" i="3" s="1"/>
  <c r="T254" i="3" s="1"/>
  <c r="AF171" i="3"/>
  <c r="S171" i="3" s="1"/>
  <c r="T171" i="3" s="1"/>
  <c r="AF156" i="3"/>
  <c r="S156" i="3" s="1"/>
  <c r="T156" i="3" s="1"/>
  <c r="AF36" i="3"/>
  <c r="S36" i="3" s="1"/>
  <c r="T36" i="3" s="1"/>
  <c r="AF31" i="3"/>
  <c r="S31" i="3" s="1"/>
  <c r="T31" i="3" s="1"/>
  <c r="AF16" i="3"/>
  <c r="S16" i="3" s="1"/>
  <c r="T16" i="3" s="1"/>
  <c r="AF53" i="3"/>
  <c r="S53" i="3" s="1"/>
  <c r="T53" i="3" s="1"/>
  <c r="AF52" i="3"/>
  <c r="S52" i="3" s="1"/>
  <c r="T52" i="3" s="1"/>
  <c r="AF100" i="3"/>
  <c r="S100" i="3" s="1"/>
  <c r="T100" i="3" s="1"/>
  <c r="AF124" i="3"/>
  <c r="S124" i="3" s="1"/>
  <c r="T124" i="3" s="1"/>
  <c r="AF286" i="3"/>
  <c r="S286" i="3" s="1"/>
  <c r="T286" i="3" s="1"/>
  <c r="AF266" i="3"/>
  <c r="S266" i="3" s="1"/>
  <c r="T266" i="3" s="1"/>
  <c r="AF46" i="3"/>
  <c r="S46" i="3" s="1"/>
  <c r="T46" i="3" s="1"/>
  <c r="AF30" i="3"/>
  <c r="S30" i="3" s="1"/>
  <c r="T30" i="3" s="1"/>
  <c r="AF15" i="3"/>
  <c r="S15" i="3" s="1"/>
  <c r="T15" i="3" s="1"/>
  <c r="AF108" i="3"/>
  <c r="S108" i="3" s="1"/>
  <c r="T108" i="3" s="1"/>
  <c r="AF74" i="3"/>
  <c r="S74" i="3" s="1"/>
  <c r="T74" i="3" s="1"/>
  <c r="AF249" i="3"/>
  <c r="S249" i="3" s="1"/>
  <c r="T249" i="3" s="1"/>
  <c r="AF231" i="3"/>
  <c r="S231" i="3" s="1"/>
  <c r="T231" i="3" s="1"/>
  <c r="AF201" i="3"/>
  <c r="S201" i="3" s="1"/>
  <c r="T201" i="3" s="1"/>
  <c r="AF180" i="3"/>
  <c r="S180" i="3" s="1"/>
  <c r="T180" i="3" s="1"/>
  <c r="AF131" i="3"/>
  <c r="S131" i="3" s="1"/>
  <c r="T131" i="3" s="1"/>
  <c r="AF118" i="3"/>
  <c r="S118" i="3" s="1"/>
  <c r="T118" i="3" s="1"/>
  <c r="AF275" i="3"/>
  <c r="S275" i="3" s="1"/>
  <c r="T275" i="3" s="1"/>
  <c r="AF104" i="3"/>
  <c r="S104" i="3" s="1"/>
  <c r="T104" i="3" s="1"/>
  <c r="AF227" i="3"/>
  <c r="S227" i="3" s="1"/>
  <c r="T227" i="3" s="1"/>
  <c r="AF129" i="3"/>
  <c r="S129" i="3" s="1"/>
  <c r="T129" i="3" s="1"/>
  <c r="AF287" i="3"/>
  <c r="S287" i="3" s="1"/>
  <c r="T287" i="3" s="1"/>
  <c r="AF102" i="3"/>
  <c r="S102" i="3" s="1"/>
  <c r="T102" i="3" s="1"/>
  <c r="AF38" i="3"/>
  <c r="S38" i="3" s="1"/>
  <c r="T38" i="3" s="1"/>
  <c r="AF239" i="3"/>
  <c r="S239" i="3" s="1"/>
  <c r="T239" i="3" s="1"/>
  <c r="AF115" i="3"/>
  <c r="S115" i="3" s="1"/>
  <c r="T115" i="3" s="1"/>
  <c r="AF250" i="3"/>
  <c r="S250" i="3" s="1"/>
  <c r="T250" i="3" s="1"/>
  <c r="AF232" i="3"/>
  <c r="S232" i="3" s="1"/>
  <c r="T232" i="3" s="1"/>
  <c r="AF208" i="3"/>
  <c r="S208" i="3" s="1"/>
  <c r="T208" i="3" s="1"/>
  <c r="AF193" i="3"/>
  <c r="S193" i="3" s="1"/>
  <c r="T193" i="3" s="1"/>
  <c r="AH146" i="3"/>
  <c r="AF127" i="3"/>
  <c r="S127" i="3" s="1"/>
  <c r="T127" i="3" s="1"/>
  <c r="AF117" i="3"/>
  <c r="S117" i="3" s="1"/>
  <c r="T117" i="3" s="1"/>
  <c r="AF80" i="3"/>
  <c r="S80" i="3" s="1"/>
  <c r="T80" i="3" s="1"/>
  <c r="AF221" i="3"/>
  <c r="S221" i="3" s="1"/>
  <c r="T221" i="3" s="1"/>
  <c r="AF167" i="3"/>
  <c r="S167" i="3" s="1"/>
  <c r="T167" i="3" s="1"/>
  <c r="AF151" i="3"/>
  <c r="S151" i="3" s="1"/>
  <c r="T151" i="3" s="1"/>
  <c r="AF101" i="3"/>
  <c r="S101" i="3" s="1"/>
  <c r="T101" i="3" s="1"/>
  <c r="AF203" i="3"/>
  <c r="S203" i="3" s="1"/>
  <c r="T203" i="3" s="1"/>
  <c r="AF182" i="3"/>
  <c r="S182" i="3" s="1"/>
  <c r="T182" i="3" s="1"/>
  <c r="AF142" i="3"/>
  <c r="S142" i="3" s="1"/>
  <c r="T142" i="3" s="1"/>
  <c r="AF125" i="3"/>
  <c r="S125" i="3" s="1"/>
  <c r="T125" i="3" s="1"/>
  <c r="AF87" i="3"/>
  <c r="S87" i="3" s="1"/>
  <c r="T87" i="3" s="1"/>
  <c r="AF269" i="3"/>
  <c r="S269" i="3" s="1"/>
  <c r="T269" i="3" s="1"/>
  <c r="AF248" i="3"/>
  <c r="S248" i="3" s="1"/>
  <c r="T248" i="3" s="1"/>
  <c r="AF96" i="3"/>
  <c r="S96" i="3" s="1"/>
  <c r="T96" i="3" s="1"/>
  <c r="AF198" i="3"/>
  <c r="S198" i="3" s="1"/>
  <c r="T198" i="3" s="1"/>
  <c r="AF215" i="3"/>
  <c r="S215" i="3" s="1"/>
  <c r="T215" i="3" s="1"/>
  <c r="AF119" i="3"/>
  <c r="S119" i="3" s="1"/>
  <c r="T119" i="3" s="1"/>
  <c r="AF288" i="3"/>
  <c r="S288" i="3" s="1"/>
  <c r="T288" i="3" s="1"/>
  <c r="AF268" i="3"/>
  <c r="S268" i="3" s="1"/>
  <c r="T268" i="3" s="1"/>
  <c r="AF255" i="3"/>
  <c r="S255" i="3" s="1"/>
  <c r="T255" i="3" s="1"/>
  <c r="AF197" i="3"/>
  <c r="S197" i="3" s="1"/>
  <c r="T197" i="3" s="1"/>
  <c r="AF157" i="3"/>
  <c r="S157" i="3" s="1"/>
  <c r="T157" i="3" s="1"/>
  <c r="AF111" i="3"/>
  <c r="S111" i="3" s="1"/>
  <c r="T111" i="3" s="1"/>
  <c r="AF70" i="3"/>
  <c r="S70" i="3" s="1"/>
  <c r="T70" i="3" s="1"/>
  <c r="AF40" i="3"/>
  <c r="S40" i="3" s="1"/>
  <c r="T40" i="3" s="1"/>
  <c r="AF24" i="3"/>
  <c r="S24" i="3" s="1"/>
  <c r="T24" i="3" s="1"/>
  <c r="AF289" i="3"/>
  <c r="S289" i="3" s="1"/>
  <c r="T289" i="3" s="1"/>
  <c r="AF300" i="3"/>
  <c r="S300" i="3" s="1"/>
  <c r="T300" i="3" s="1"/>
  <c r="AF295" i="3"/>
  <c r="S295" i="3" s="1"/>
  <c r="T295" i="3" s="1"/>
  <c r="AF242" i="3"/>
  <c r="S242" i="3" s="1"/>
  <c r="T242" i="3" s="1"/>
  <c r="AF226" i="3"/>
  <c r="S226" i="3" s="1"/>
  <c r="T226" i="3" s="1"/>
  <c r="AF114" i="3"/>
  <c r="S114" i="3" s="1"/>
  <c r="T114" i="3" s="1"/>
  <c r="AF81" i="3"/>
  <c r="S81" i="3" s="1"/>
  <c r="T81" i="3" s="1"/>
  <c r="AF58" i="3"/>
  <c r="S58" i="3" s="1"/>
  <c r="T58" i="3" s="1"/>
  <c r="AF263" i="3"/>
  <c r="S263" i="3" s="1"/>
  <c r="T263" i="3" s="1"/>
  <c r="AF222" i="3"/>
  <c r="S222" i="3" s="1"/>
  <c r="T222" i="3" s="1"/>
  <c r="AF168" i="3"/>
  <c r="S168" i="3" s="1"/>
  <c r="T168" i="3" s="1"/>
  <c r="AF152" i="3"/>
  <c r="S152" i="3" s="1"/>
  <c r="T152" i="3" s="1"/>
  <c r="AF43" i="3"/>
  <c r="S43" i="3" s="1"/>
  <c r="T43" i="3" s="1"/>
  <c r="AF27" i="3"/>
  <c r="S27" i="3" s="1"/>
  <c r="T27" i="3" s="1"/>
  <c r="AF12" i="3"/>
  <c r="AF54" i="3"/>
  <c r="S54" i="3" s="1"/>
  <c r="T54" i="3" s="1"/>
  <c r="AF279" i="3"/>
  <c r="S279" i="3" s="1"/>
  <c r="T279" i="3" s="1"/>
  <c r="AF21" i="3"/>
  <c r="S21" i="3" s="1"/>
  <c r="T21" i="3" s="1"/>
  <c r="AF82" i="3"/>
  <c r="S82" i="3" s="1"/>
  <c r="T82" i="3" s="1"/>
  <c r="AF280" i="3"/>
  <c r="S280" i="3" s="1"/>
  <c r="T280" i="3" s="1"/>
  <c r="AF262" i="3"/>
  <c r="S262" i="3" s="1"/>
  <c r="T262" i="3" s="1"/>
  <c r="AF97" i="3"/>
  <c r="S97" i="3" s="1"/>
  <c r="T97" i="3" s="1"/>
  <c r="AF42" i="3"/>
  <c r="S42" i="3" s="1"/>
  <c r="T42" i="3" s="1"/>
  <c r="AF26" i="3"/>
  <c r="S26" i="3" s="1"/>
  <c r="T26" i="3" s="1"/>
  <c r="AF79" i="3"/>
  <c r="S79" i="3" s="1"/>
  <c r="T79" i="3" s="1"/>
  <c r="AF45" i="3"/>
  <c r="S45" i="3" s="1"/>
  <c r="T45" i="3" s="1"/>
  <c r="AF301" i="3"/>
  <c r="S301" i="3" s="1"/>
  <c r="T301" i="3" s="1"/>
  <c r="AF245" i="3"/>
  <c r="S245" i="3" s="1"/>
  <c r="T245" i="3" s="1"/>
  <c r="AF228" i="3"/>
  <c r="S228" i="3" s="1"/>
  <c r="T228" i="3" s="1"/>
  <c r="AJ144" i="3"/>
  <c r="AF219" i="3"/>
  <c r="S219" i="3" s="1"/>
  <c r="T219" i="3" s="1"/>
  <c r="AF186" i="3"/>
  <c r="S186" i="3" s="1"/>
  <c r="T186" i="3" s="1"/>
  <c r="AF147" i="3"/>
  <c r="S147" i="3" s="1"/>
  <c r="T147" i="3" s="1"/>
  <c r="AF128" i="3"/>
  <c r="S128" i="3" s="1"/>
  <c r="T128" i="3" s="1"/>
  <c r="AF243" i="3"/>
  <c r="S243" i="3" s="1"/>
  <c r="T243" i="3" s="1"/>
  <c r="AF71" i="3"/>
  <c r="S71" i="3" s="1"/>
  <c r="T71" i="3" s="1"/>
  <c r="AF202" i="3"/>
  <c r="S202" i="3" s="1"/>
  <c r="T202" i="3" s="1"/>
  <c r="AF78" i="3"/>
  <c r="S78" i="3" s="1"/>
  <c r="T78" i="3" s="1"/>
  <c r="AF282" i="3"/>
  <c r="S282" i="3" s="1"/>
  <c r="T282" i="3" s="1"/>
  <c r="AF183" i="3"/>
  <c r="S183" i="3" s="1"/>
  <c r="T183" i="3" s="1"/>
  <c r="AF98" i="3"/>
  <c r="S98" i="3" s="1"/>
  <c r="T98" i="3" s="1"/>
  <c r="AF14" i="3"/>
  <c r="S14" i="3" s="1"/>
  <c r="T14" i="3" s="1"/>
  <c r="AF194" i="3"/>
  <c r="S194" i="3" s="1"/>
  <c r="T194" i="3" s="1"/>
  <c r="AF91" i="3"/>
  <c r="S91" i="3" s="1"/>
  <c r="T91" i="3" s="1"/>
  <c r="AF246" i="3"/>
  <c r="S246" i="3" s="1"/>
  <c r="T246" i="3" s="1"/>
  <c r="AF229" i="3"/>
  <c r="S229" i="3" s="1"/>
  <c r="T229" i="3" s="1"/>
  <c r="AF204" i="3"/>
  <c r="S204" i="3" s="1"/>
  <c r="T204" i="3" s="1"/>
  <c r="AF143" i="3"/>
  <c r="S143" i="3" s="1"/>
  <c r="T143" i="3" s="1"/>
  <c r="AF126" i="3"/>
  <c r="S126" i="3" s="1"/>
  <c r="T126" i="3" s="1"/>
  <c r="AF94" i="3"/>
  <c r="S94" i="3" s="1"/>
  <c r="T94" i="3" s="1"/>
  <c r="AF76" i="3"/>
  <c r="S76" i="3" s="1"/>
  <c r="T76" i="3" s="1"/>
  <c r="AF218" i="3"/>
  <c r="S218" i="3" s="1"/>
  <c r="T218" i="3" s="1"/>
  <c r="AF163" i="3"/>
  <c r="S163" i="3" s="1"/>
  <c r="T163" i="3" s="1"/>
  <c r="AF113" i="3"/>
  <c r="S113" i="3" s="1"/>
  <c r="T113" i="3" s="1"/>
  <c r="AF195" i="3"/>
  <c r="S195" i="3" s="1"/>
  <c r="T195" i="3" s="1"/>
  <c r="AF177" i="3"/>
  <c r="S177" i="3" s="1"/>
  <c r="T177" i="3" s="1"/>
  <c r="AF137" i="3"/>
  <c r="S137" i="3" s="1"/>
  <c r="T137" i="3" s="1"/>
  <c r="AF123" i="3"/>
  <c r="S123" i="3" s="1"/>
  <c r="T123" i="3" s="1"/>
  <c r="AF83" i="3"/>
  <c r="S83" i="3" s="1"/>
  <c r="T83" i="3" s="1"/>
  <c r="AF145" i="3"/>
  <c r="S145" i="3" s="1"/>
  <c r="T145" i="3" s="1"/>
  <c r="AF213" i="3"/>
  <c r="S213" i="3" s="1"/>
  <c r="T213" i="3" s="1"/>
  <c r="AF56" i="3"/>
  <c r="S56" i="3" s="1"/>
  <c r="T56" i="3" s="1"/>
  <c r="AF158" i="3"/>
  <c r="S158" i="3" s="1"/>
  <c r="T158" i="3" s="1"/>
  <c r="AF187" i="3"/>
  <c r="S187" i="3" s="1"/>
  <c r="T187" i="3" s="1"/>
  <c r="AF86" i="3"/>
  <c r="S86" i="3" s="1"/>
  <c r="T86" i="3" s="1"/>
  <c r="AF283" i="3"/>
  <c r="S283" i="3" s="1"/>
  <c r="T283" i="3" s="1"/>
  <c r="AF264" i="3"/>
  <c r="S264" i="3" s="1"/>
  <c r="T264" i="3" s="1"/>
  <c r="AF223" i="3"/>
  <c r="S223" i="3" s="1"/>
  <c r="T223" i="3" s="1"/>
  <c r="AF172" i="3"/>
  <c r="S172" i="3" s="1"/>
  <c r="T172" i="3" s="1"/>
  <c r="AF153" i="3"/>
  <c r="S153" i="3" s="1"/>
  <c r="T153" i="3" s="1"/>
  <c r="AF107" i="3"/>
  <c r="S107" i="3" s="1"/>
  <c r="T107" i="3" s="1"/>
  <c r="AF66" i="3"/>
  <c r="S66" i="3" s="1"/>
  <c r="T66" i="3" s="1"/>
  <c r="AF37" i="3"/>
  <c r="S37" i="3" s="1"/>
  <c r="T37" i="3" s="1"/>
  <c r="AF20" i="3"/>
  <c r="S20" i="3" s="1"/>
  <c r="T20" i="3" s="1"/>
  <c r="AF256" i="3"/>
  <c r="S256" i="3" s="1"/>
  <c r="T256" i="3" s="1"/>
  <c r="AF235" i="3"/>
  <c r="S235" i="3" s="1"/>
  <c r="T235" i="3" s="1"/>
  <c r="AF188" i="3"/>
  <c r="S188" i="3" s="1"/>
  <c r="T188" i="3" s="1"/>
  <c r="AF238" i="3"/>
  <c r="S238" i="3" s="1"/>
  <c r="T238" i="3" s="1"/>
  <c r="AF95" i="3"/>
  <c r="S95" i="3" s="1"/>
  <c r="T95" i="3" s="1"/>
  <c r="AF77" i="3"/>
  <c r="S77" i="3" s="1"/>
  <c r="T77" i="3" s="1"/>
  <c r="AF55" i="3"/>
  <c r="S55" i="3" s="1"/>
  <c r="T55" i="3" s="1"/>
  <c r="AF259" i="3"/>
  <c r="S259" i="3" s="1"/>
  <c r="T259" i="3" s="1"/>
  <c r="AF214" i="3"/>
  <c r="S214" i="3" s="1"/>
  <c r="T214" i="3" s="1"/>
  <c r="AF165" i="3"/>
  <c r="AF39" i="3"/>
  <c r="S39" i="3" s="1"/>
  <c r="T39" i="3" s="1"/>
  <c r="AF23" i="3"/>
  <c r="S23" i="3" s="1"/>
  <c r="T23" i="3" s="1"/>
  <c r="AF93" i="3"/>
  <c r="S93" i="3" s="1"/>
  <c r="T93" i="3" s="1"/>
  <c r="AF72" i="3"/>
  <c r="S72" i="3" s="1"/>
  <c r="T72" i="3" s="1"/>
  <c r="AF64" i="3"/>
  <c r="S64" i="3" s="1"/>
  <c r="T64" i="3" s="1"/>
  <c r="AF265" i="3"/>
  <c r="S265" i="3" s="1"/>
  <c r="T265" i="3" s="1"/>
  <c r="AF244" i="3"/>
  <c r="S244" i="3" s="1"/>
  <c r="T244" i="3" s="1"/>
  <c r="AF294" i="3"/>
  <c r="S294" i="3" s="1"/>
  <c r="T294" i="3" s="1"/>
  <c r="AF276" i="3"/>
  <c r="S276" i="3" s="1"/>
  <c r="T276" i="3" s="1"/>
  <c r="AF258" i="3"/>
  <c r="S258" i="3" s="1"/>
  <c r="T258" i="3" s="1"/>
  <c r="AF68" i="3"/>
  <c r="S68" i="3" s="1"/>
  <c r="T68" i="3" s="1"/>
  <c r="AF284" i="3"/>
  <c r="S284" i="3" s="1"/>
  <c r="T284" i="3" s="1"/>
  <c r="AF22" i="3"/>
  <c r="S22" i="3" s="1"/>
  <c r="T22" i="3" s="1"/>
  <c r="AF261" i="3"/>
  <c r="S261" i="3" s="1"/>
  <c r="T261" i="3" s="1"/>
  <c r="AF252" i="3"/>
  <c r="S252" i="3" s="1"/>
  <c r="T252" i="3" s="1"/>
  <c r="AF297" i="3"/>
  <c r="S297" i="3" s="1"/>
  <c r="T297" i="3" s="1"/>
  <c r="AF240" i="3"/>
  <c r="S240" i="3" s="1"/>
  <c r="T240" i="3" s="1"/>
  <c r="AF224" i="3"/>
  <c r="S224" i="3" s="1"/>
  <c r="T224" i="3" s="1"/>
  <c r="AD10" i="3"/>
  <c r="AF212" i="3"/>
  <c r="S212" i="3" s="1"/>
  <c r="T212" i="3" s="1"/>
  <c r="AF190" i="3"/>
  <c r="S190" i="3" s="1"/>
  <c r="T190" i="3" s="1"/>
  <c r="AF139" i="3"/>
  <c r="S139" i="3" s="1"/>
  <c r="T139" i="3" s="1"/>
  <c r="AF92" i="3"/>
  <c r="S92" i="3" s="1"/>
  <c r="T92" i="3" s="1"/>
  <c r="AF50" i="3"/>
  <c r="S50" i="3" s="1"/>
  <c r="T50" i="3" s="1"/>
  <c r="AF162" i="3"/>
  <c r="S162" i="3" s="1"/>
  <c r="T162" i="3" s="1"/>
  <c r="AF41" i="3"/>
  <c r="S41" i="3" s="1"/>
  <c r="T41" i="3" s="1"/>
  <c r="AF191" i="3"/>
  <c r="S191" i="3" s="1"/>
  <c r="T191" i="3" s="1"/>
  <c r="AF59" i="3"/>
  <c r="S59" i="3" s="1"/>
  <c r="T59" i="3" s="1"/>
  <c r="AF277" i="3"/>
  <c r="S277" i="3" s="1"/>
  <c r="T277" i="3" s="1"/>
  <c r="AF110" i="3"/>
  <c r="S110" i="3" s="1"/>
  <c r="T110" i="3" s="1"/>
  <c r="AF69" i="3"/>
  <c r="S69" i="3" s="1"/>
  <c r="T69" i="3" s="1"/>
  <c r="AF220" i="3"/>
  <c r="S220" i="3" s="1"/>
  <c r="T220" i="3" s="1"/>
  <c r="AF296" i="3"/>
  <c r="S296" i="3" s="1"/>
  <c r="T296" i="3" s="1"/>
  <c r="AF181" i="3"/>
  <c r="S181" i="3" s="1"/>
  <c r="T181" i="3" s="1"/>
  <c r="AF302" i="3"/>
  <c r="S302" i="3" s="1"/>
  <c r="T302" i="3" s="1"/>
  <c r="AF241" i="3"/>
  <c r="S241" i="3" s="1"/>
  <c r="T241" i="3" s="1"/>
  <c r="AF225" i="3"/>
  <c r="S225" i="3" s="1"/>
  <c r="T225" i="3" s="1"/>
  <c r="AF199" i="3"/>
  <c r="S199" i="3" s="1"/>
  <c r="T199" i="3" s="1"/>
  <c r="AF184" i="3"/>
  <c r="S184" i="3" s="1"/>
  <c r="T184" i="3" s="1"/>
  <c r="AF138" i="3"/>
  <c r="S138" i="3" s="1"/>
  <c r="T138" i="3" s="1"/>
  <c r="AF90" i="3"/>
  <c r="S90" i="3" s="1"/>
  <c r="T90" i="3" s="1"/>
  <c r="AF88" i="3"/>
  <c r="S88" i="3" s="1"/>
  <c r="T88" i="3" s="1"/>
  <c r="AF200" i="3"/>
  <c r="S200" i="3" s="1"/>
  <c r="T200" i="3" s="1"/>
  <c r="AF159" i="3"/>
  <c r="S159" i="3" s="1"/>
  <c r="T159" i="3" s="1"/>
  <c r="AF109" i="3"/>
  <c r="S109" i="3" s="1"/>
  <c r="T109" i="3" s="1"/>
  <c r="AF210" i="3"/>
  <c r="S210" i="3" s="1"/>
  <c r="T210" i="3" s="1"/>
  <c r="AF192" i="3"/>
  <c r="S192" i="3" s="1"/>
  <c r="T192" i="3" s="1"/>
  <c r="AF170" i="3"/>
  <c r="S170" i="3" s="1"/>
  <c r="T170" i="3" s="1"/>
  <c r="AF133" i="3"/>
  <c r="S133" i="3" s="1"/>
  <c r="T133" i="3" s="1"/>
  <c r="AF120" i="3"/>
  <c r="S120" i="3" s="1"/>
  <c r="T120" i="3" s="1"/>
  <c r="AF57" i="3"/>
  <c r="S57" i="3" s="1"/>
  <c r="T57" i="3" s="1"/>
  <c r="AF112" i="3"/>
  <c r="S112" i="3" s="1"/>
  <c r="T112" i="3" s="1"/>
  <c r="AF293" i="3"/>
  <c r="S293" i="3" s="1"/>
  <c r="T293" i="3" s="1"/>
  <c r="AF48" i="3"/>
  <c r="S48" i="3" s="1"/>
  <c r="T48" i="3" s="1"/>
  <c r="AF148" i="3"/>
  <c r="S148" i="3" s="1"/>
  <c r="T148" i="3" s="1"/>
  <c r="AF63" i="3"/>
  <c r="S63" i="3" s="1"/>
  <c r="T63" i="3" s="1"/>
  <c r="U169" i="3" l="1"/>
  <c r="V169" i="3"/>
  <c r="U144" i="3"/>
  <c r="V144" i="3"/>
  <c r="S165" i="3"/>
  <c r="T165" i="3" s="1"/>
  <c r="AI165" i="3"/>
  <c r="U209" i="3"/>
  <c r="V209" i="3"/>
  <c r="U146" i="3"/>
  <c r="V146" i="3"/>
  <c r="S12" i="3"/>
  <c r="T12" i="3" s="1"/>
  <c r="AG10" i="3"/>
  <c r="AI176" i="3"/>
  <c r="S176" i="3"/>
  <c r="T176" i="3" s="1"/>
  <c r="AH176" i="3"/>
  <c r="AJ176" i="3" s="1"/>
  <c r="AI261" i="3"/>
  <c r="AH261" i="3"/>
  <c r="AI23" i="3"/>
  <c r="AH23" i="3"/>
  <c r="AH20" i="3"/>
  <c r="AI20" i="3"/>
  <c r="AH283" i="3"/>
  <c r="AI283" i="3"/>
  <c r="AI97" i="3"/>
  <c r="AH97" i="3"/>
  <c r="AI27" i="3"/>
  <c r="AH27" i="3"/>
  <c r="AI114" i="3"/>
  <c r="AH114" i="3"/>
  <c r="AI70" i="3"/>
  <c r="AH70" i="3"/>
  <c r="AI96" i="3"/>
  <c r="AH96" i="3"/>
  <c r="AH101" i="3"/>
  <c r="AI101" i="3"/>
  <c r="AH193" i="3"/>
  <c r="AI193" i="3"/>
  <c r="AI287" i="3"/>
  <c r="AH287" i="3"/>
  <c r="AH201" i="3"/>
  <c r="AI201" i="3"/>
  <c r="AI132" i="3"/>
  <c r="AH132" i="3"/>
  <c r="AI141" i="3"/>
  <c r="AH141" i="3"/>
  <c r="AI179" i="3"/>
  <c r="AH179" i="3"/>
  <c r="AH67" i="3"/>
  <c r="AI67" i="3"/>
  <c r="AH135" i="3"/>
  <c r="AI135" i="3"/>
  <c r="AI293" i="3"/>
  <c r="AH293" i="3"/>
  <c r="AI120" i="3"/>
  <c r="AH120" i="3"/>
  <c r="AI210" i="3"/>
  <c r="AH210" i="3"/>
  <c r="AI88" i="3"/>
  <c r="AH88" i="3"/>
  <c r="AH199" i="3"/>
  <c r="AI199" i="3"/>
  <c r="AI181" i="3"/>
  <c r="AH181" i="3"/>
  <c r="AI110" i="3"/>
  <c r="AH110" i="3"/>
  <c r="AI41" i="3"/>
  <c r="AH41" i="3"/>
  <c r="AI139" i="3"/>
  <c r="AH139" i="3"/>
  <c r="AI56" i="3"/>
  <c r="AH56" i="3"/>
  <c r="AH123" i="3"/>
  <c r="AI123" i="3"/>
  <c r="AI113" i="3"/>
  <c r="AH113" i="3"/>
  <c r="AI94" i="3"/>
  <c r="AH94" i="3"/>
  <c r="AI204" i="3"/>
  <c r="AH204" i="3"/>
  <c r="AI194" i="3"/>
  <c r="AH194" i="3"/>
  <c r="AI282" i="3"/>
  <c r="AH282" i="3"/>
  <c r="AI243" i="3"/>
  <c r="AH243" i="3"/>
  <c r="AH219" i="3"/>
  <c r="AI219" i="3"/>
  <c r="AI231" i="3"/>
  <c r="AH231" i="3"/>
  <c r="AI15" i="3"/>
  <c r="AH15" i="3"/>
  <c r="AI286" i="3"/>
  <c r="AH286" i="3"/>
  <c r="AH53" i="3"/>
  <c r="AI53" i="3"/>
  <c r="AI156" i="3"/>
  <c r="AH156" i="3"/>
  <c r="AI62" i="3"/>
  <c r="AH62" i="3"/>
  <c r="AI299" i="3"/>
  <c r="AH299" i="3"/>
  <c r="AH44" i="3"/>
  <c r="AI44" i="3"/>
  <c r="AJ209" i="3"/>
  <c r="AI216" i="3"/>
  <c r="AH216" i="3"/>
  <c r="AI173" i="3"/>
  <c r="AH173" i="3"/>
  <c r="AI60" i="3"/>
  <c r="AH60" i="3"/>
  <c r="AH73" i="3"/>
  <c r="AI73" i="3"/>
  <c r="AI103" i="3"/>
  <c r="AH103" i="3"/>
  <c r="AH18" i="3"/>
  <c r="AI18" i="3"/>
  <c r="AI61" i="3"/>
  <c r="AH61" i="3"/>
  <c r="AH51" i="3"/>
  <c r="AI51" i="3"/>
  <c r="AH259" i="3"/>
  <c r="AI259" i="3"/>
  <c r="AI240" i="3"/>
  <c r="AH240" i="3"/>
  <c r="AI22" i="3"/>
  <c r="AH22" i="3"/>
  <c r="AH276" i="3"/>
  <c r="AI276" i="3"/>
  <c r="AI64" i="3"/>
  <c r="AH64" i="3"/>
  <c r="AI39" i="3"/>
  <c r="AH39" i="3"/>
  <c r="AI55" i="3"/>
  <c r="AH55" i="3"/>
  <c r="AH188" i="3"/>
  <c r="AI188" i="3"/>
  <c r="AI37" i="3"/>
  <c r="AH37" i="3"/>
  <c r="AH172" i="3"/>
  <c r="AI172" i="3"/>
  <c r="AH228" i="3"/>
  <c r="AI228" i="3"/>
  <c r="AI79" i="3"/>
  <c r="AH79" i="3"/>
  <c r="AI262" i="3"/>
  <c r="AH262" i="3"/>
  <c r="AI279" i="3"/>
  <c r="AH279" i="3"/>
  <c r="AI43" i="3"/>
  <c r="AH43" i="3"/>
  <c r="AH263" i="3"/>
  <c r="AI263" i="3"/>
  <c r="AI226" i="3"/>
  <c r="AH226" i="3"/>
  <c r="AI289" i="3"/>
  <c r="AH289" i="3"/>
  <c r="AI111" i="3"/>
  <c r="AH111" i="3"/>
  <c r="AI268" i="3"/>
  <c r="AH268" i="3"/>
  <c r="AI119" i="3"/>
  <c r="AH119" i="3"/>
  <c r="AI248" i="3"/>
  <c r="AH248" i="3"/>
  <c r="AI142" i="3"/>
  <c r="AH142" i="3"/>
  <c r="AI151" i="3"/>
  <c r="AH151" i="3"/>
  <c r="AI117" i="3"/>
  <c r="AH117" i="3"/>
  <c r="AI208" i="3"/>
  <c r="AH208" i="3"/>
  <c r="AI239" i="3"/>
  <c r="AH239" i="3"/>
  <c r="AI129" i="3"/>
  <c r="AH129" i="3"/>
  <c r="AI118" i="3"/>
  <c r="AH118" i="3"/>
  <c r="AI29" i="3"/>
  <c r="AH29" i="3"/>
  <c r="AI285" i="3"/>
  <c r="AH285" i="3"/>
  <c r="AI189" i="3"/>
  <c r="AH189" i="3"/>
  <c r="AH174" i="3"/>
  <c r="AI174" i="3"/>
  <c r="AI134" i="3"/>
  <c r="AH134" i="3"/>
  <c r="AH237" i="3"/>
  <c r="AI237" i="3"/>
  <c r="AI106" i="3"/>
  <c r="AH106" i="3"/>
  <c r="AI150" i="3"/>
  <c r="AH150" i="3"/>
  <c r="AI185" i="3"/>
  <c r="AH185" i="3"/>
  <c r="AI224" i="3"/>
  <c r="AH224" i="3"/>
  <c r="AI63" i="3"/>
  <c r="AH63" i="3"/>
  <c r="AI133" i="3"/>
  <c r="AH133" i="3"/>
  <c r="AH109" i="3"/>
  <c r="AI109" i="3"/>
  <c r="AI90" i="3"/>
  <c r="AH90" i="3"/>
  <c r="AH225" i="3"/>
  <c r="AI225" i="3"/>
  <c r="AH296" i="3"/>
  <c r="AI296" i="3"/>
  <c r="AI277" i="3"/>
  <c r="AH277" i="3"/>
  <c r="AI162" i="3"/>
  <c r="AH162" i="3"/>
  <c r="AI190" i="3"/>
  <c r="AH190" i="3"/>
  <c r="AH294" i="3"/>
  <c r="AI294" i="3"/>
  <c r="AI223" i="3"/>
  <c r="AH223" i="3"/>
  <c r="AI86" i="3"/>
  <c r="AH86" i="3"/>
  <c r="AH213" i="3"/>
  <c r="AI213" i="3"/>
  <c r="AI137" i="3"/>
  <c r="AH137" i="3"/>
  <c r="AI163" i="3"/>
  <c r="AH163" i="3"/>
  <c r="AI126" i="3"/>
  <c r="AH126" i="3"/>
  <c r="AH229" i="3"/>
  <c r="AI229" i="3"/>
  <c r="AI14" i="3"/>
  <c r="AH14" i="3"/>
  <c r="AI78" i="3"/>
  <c r="AH78" i="3"/>
  <c r="AI128" i="3"/>
  <c r="AH128" i="3"/>
  <c r="AI249" i="3"/>
  <c r="AH249" i="3"/>
  <c r="AI30" i="3"/>
  <c r="AH30" i="3"/>
  <c r="AI124" i="3"/>
  <c r="AH124" i="3"/>
  <c r="AI16" i="3"/>
  <c r="AH16" i="3"/>
  <c r="AI171" i="3"/>
  <c r="AH171" i="3"/>
  <c r="AI85" i="3"/>
  <c r="AH85" i="3"/>
  <c r="AI11" i="3"/>
  <c r="AH11" i="3"/>
  <c r="AI99" i="3"/>
  <c r="AH99" i="3"/>
  <c r="AI234" i="3"/>
  <c r="AH234" i="3"/>
  <c r="AI257" i="3"/>
  <c r="AH257" i="3"/>
  <c r="AI34" i="3"/>
  <c r="AH34" i="3"/>
  <c r="AI65" i="3"/>
  <c r="AH65" i="3"/>
  <c r="AH251" i="3"/>
  <c r="AI251" i="3"/>
  <c r="AI260" i="3"/>
  <c r="AH260" i="3"/>
  <c r="AH49" i="3"/>
  <c r="AI49" i="3"/>
  <c r="AI19" i="3"/>
  <c r="AH19" i="3"/>
  <c r="AI17" i="3"/>
  <c r="AH17" i="3"/>
  <c r="AH170" i="3"/>
  <c r="AI170" i="3"/>
  <c r="AI297" i="3"/>
  <c r="AH297" i="3"/>
  <c r="AI284" i="3"/>
  <c r="AH284" i="3"/>
  <c r="AI72" i="3"/>
  <c r="AH72" i="3"/>
  <c r="AH165" i="3"/>
  <c r="AJ165" i="3" s="1"/>
  <c r="AI77" i="3"/>
  <c r="AH77" i="3"/>
  <c r="AI235" i="3"/>
  <c r="AH235" i="3"/>
  <c r="AI66" i="3"/>
  <c r="AH66" i="3"/>
  <c r="AI245" i="3"/>
  <c r="AH245" i="3"/>
  <c r="AI26" i="3"/>
  <c r="AH26" i="3"/>
  <c r="AI280" i="3"/>
  <c r="AH280" i="3"/>
  <c r="AI54" i="3"/>
  <c r="AH54" i="3"/>
  <c r="AH152" i="3"/>
  <c r="AI152" i="3"/>
  <c r="AI58" i="3"/>
  <c r="AH58" i="3"/>
  <c r="AI242" i="3"/>
  <c r="AH242" i="3"/>
  <c r="AI24" i="3"/>
  <c r="AH24" i="3"/>
  <c r="AI157" i="3"/>
  <c r="AH157" i="3"/>
  <c r="AH288" i="3"/>
  <c r="AI288" i="3"/>
  <c r="AI215" i="3"/>
  <c r="AH215" i="3"/>
  <c r="AI269" i="3"/>
  <c r="AH269" i="3"/>
  <c r="AI182" i="3"/>
  <c r="AH182" i="3"/>
  <c r="AI167" i="3"/>
  <c r="AH167" i="3"/>
  <c r="AI127" i="3"/>
  <c r="AH127" i="3"/>
  <c r="AH232" i="3"/>
  <c r="AI232" i="3"/>
  <c r="AI38" i="3"/>
  <c r="AH38" i="3"/>
  <c r="AI227" i="3"/>
  <c r="AH227" i="3"/>
  <c r="AI131" i="3"/>
  <c r="AH131" i="3"/>
  <c r="AH217" i="3"/>
  <c r="AI217" i="3"/>
  <c r="AH116" i="3"/>
  <c r="AI116" i="3"/>
  <c r="AI207" i="3"/>
  <c r="AH207" i="3"/>
  <c r="AH253" i="3"/>
  <c r="AI253" i="3"/>
  <c r="AI178" i="3"/>
  <c r="AH178" i="3"/>
  <c r="AI298" i="3"/>
  <c r="AH298" i="3"/>
  <c r="AI291" i="3"/>
  <c r="AH291" i="3"/>
  <c r="AH75" i="3"/>
  <c r="AI75" i="3"/>
  <c r="AH205" i="3"/>
  <c r="AI205" i="3"/>
  <c r="AI258" i="3"/>
  <c r="AH258" i="3"/>
  <c r="AI238" i="3"/>
  <c r="AH238" i="3"/>
  <c r="AH153" i="3"/>
  <c r="AI153" i="3"/>
  <c r="AI45" i="3"/>
  <c r="AH45" i="3"/>
  <c r="AI21" i="3"/>
  <c r="AH21" i="3"/>
  <c r="AH222" i="3"/>
  <c r="AI222" i="3"/>
  <c r="AH300" i="3"/>
  <c r="AI300" i="3"/>
  <c r="AI255" i="3"/>
  <c r="AH255" i="3"/>
  <c r="AI125" i="3"/>
  <c r="AH125" i="3"/>
  <c r="AI80" i="3"/>
  <c r="AH80" i="3"/>
  <c r="AI115" i="3"/>
  <c r="AH115" i="3"/>
  <c r="AI275" i="3"/>
  <c r="AH275" i="3"/>
  <c r="AI33" i="3"/>
  <c r="AH33" i="3"/>
  <c r="AI155" i="3"/>
  <c r="AH155" i="3"/>
  <c r="AH211" i="3"/>
  <c r="AI211" i="3"/>
  <c r="AI25" i="3"/>
  <c r="AH25" i="3"/>
  <c r="AI149" i="3"/>
  <c r="AH149" i="3"/>
  <c r="AI148" i="3"/>
  <c r="AH148" i="3"/>
  <c r="AI112" i="3"/>
  <c r="AH112" i="3"/>
  <c r="AH159" i="3"/>
  <c r="AI159" i="3"/>
  <c r="AI138" i="3"/>
  <c r="AH138" i="3"/>
  <c r="AH241" i="3"/>
  <c r="AI241" i="3"/>
  <c r="AH220" i="3"/>
  <c r="AI220" i="3"/>
  <c r="AH59" i="3"/>
  <c r="AI59" i="3"/>
  <c r="AI50" i="3"/>
  <c r="AH50" i="3"/>
  <c r="AH212" i="3"/>
  <c r="AI212" i="3"/>
  <c r="AI187" i="3"/>
  <c r="AH187" i="3"/>
  <c r="AI145" i="3"/>
  <c r="AH145" i="3"/>
  <c r="AI177" i="3"/>
  <c r="AH177" i="3"/>
  <c r="AH218" i="3"/>
  <c r="AI218" i="3"/>
  <c r="AI143" i="3"/>
  <c r="AH143" i="3"/>
  <c r="AH246" i="3"/>
  <c r="AI246" i="3"/>
  <c r="AI98" i="3"/>
  <c r="AH98" i="3"/>
  <c r="AI202" i="3"/>
  <c r="AH202" i="3"/>
  <c r="AI147" i="3"/>
  <c r="AH147" i="3"/>
  <c r="AH198" i="3"/>
  <c r="AI198" i="3"/>
  <c r="AI74" i="3"/>
  <c r="AH74" i="3"/>
  <c r="AI46" i="3"/>
  <c r="AH46" i="3"/>
  <c r="AH100" i="3"/>
  <c r="AI100" i="3"/>
  <c r="AI31" i="3"/>
  <c r="AH31" i="3"/>
  <c r="AH254" i="3"/>
  <c r="AI254" i="3"/>
  <c r="AI230" i="3"/>
  <c r="AH230" i="3"/>
  <c r="AH13" i="3"/>
  <c r="AI13" i="3"/>
  <c r="AH274" i="3"/>
  <c r="AI274" i="3"/>
  <c r="AH35" i="3"/>
  <c r="AI35" i="3"/>
  <c r="AI290" i="3"/>
  <c r="AH290" i="3"/>
  <c r="AH160" i="3"/>
  <c r="AI160" i="3"/>
  <c r="AI154" i="3"/>
  <c r="AH154" i="3"/>
  <c r="AH278" i="3"/>
  <c r="AI278" i="3"/>
  <c r="AH236" i="3"/>
  <c r="AI236" i="3"/>
  <c r="AI270" i="3"/>
  <c r="AH270" i="3"/>
  <c r="AI175" i="3"/>
  <c r="AH175" i="3"/>
  <c r="AI47" i="3"/>
  <c r="AH47" i="3"/>
  <c r="AF10" i="3"/>
  <c r="S10" i="3" s="1"/>
  <c r="T10" i="3" s="1"/>
  <c r="AI252" i="3"/>
  <c r="AH252" i="3"/>
  <c r="AI68" i="3"/>
  <c r="AH68" i="3"/>
  <c r="AI244" i="3"/>
  <c r="AH244" i="3"/>
  <c r="AH93" i="3"/>
  <c r="AI93" i="3"/>
  <c r="AI214" i="3"/>
  <c r="AH214" i="3"/>
  <c r="AH95" i="3"/>
  <c r="AI95" i="3"/>
  <c r="AI256" i="3"/>
  <c r="AH256" i="3"/>
  <c r="AI107" i="3"/>
  <c r="AH107" i="3"/>
  <c r="AH264" i="3"/>
  <c r="AI264" i="3"/>
  <c r="AI301" i="3"/>
  <c r="AH301" i="3"/>
  <c r="AH42" i="3"/>
  <c r="AI42" i="3"/>
  <c r="AI82" i="3"/>
  <c r="AH82" i="3"/>
  <c r="AH12" i="3"/>
  <c r="AI12" i="3"/>
  <c r="AI168" i="3"/>
  <c r="AH168" i="3"/>
  <c r="AH81" i="3"/>
  <c r="AI81" i="3"/>
  <c r="AI295" i="3"/>
  <c r="AH295" i="3"/>
  <c r="AI40" i="3"/>
  <c r="AH40" i="3"/>
  <c r="AH197" i="3"/>
  <c r="AI197" i="3"/>
  <c r="AI87" i="3"/>
  <c r="AH87" i="3"/>
  <c r="AI203" i="3"/>
  <c r="AH203" i="3"/>
  <c r="AH221" i="3"/>
  <c r="AI221" i="3"/>
  <c r="AJ146" i="3"/>
  <c r="AH250" i="3"/>
  <c r="AI250" i="3"/>
  <c r="AH102" i="3"/>
  <c r="AI102" i="3"/>
  <c r="AI104" i="3"/>
  <c r="AH104" i="3"/>
  <c r="AI180" i="3"/>
  <c r="AH180" i="3"/>
  <c r="AI136" i="3"/>
  <c r="AH136" i="3"/>
  <c r="AH130" i="3"/>
  <c r="AI130" i="3"/>
  <c r="AI105" i="3"/>
  <c r="AH105" i="3"/>
  <c r="AI84" i="3"/>
  <c r="AH84" i="3"/>
  <c r="AH196" i="3"/>
  <c r="AI196" i="3"/>
  <c r="AH271" i="3"/>
  <c r="AI271" i="3"/>
  <c r="AI140" i="3"/>
  <c r="AH140" i="3"/>
  <c r="AI121" i="3"/>
  <c r="AH121" i="3"/>
  <c r="AH281" i="3"/>
  <c r="AI281" i="3"/>
  <c r="AI265" i="3"/>
  <c r="AH265" i="3"/>
  <c r="AI48" i="3"/>
  <c r="AH48" i="3"/>
  <c r="AI57" i="3"/>
  <c r="AH57" i="3"/>
  <c r="AI192" i="3"/>
  <c r="AH192" i="3"/>
  <c r="AI200" i="3"/>
  <c r="AH200" i="3"/>
  <c r="AH184" i="3"/>
  <c r="AI184" i="3"/>
  <c r="AI302" i="3"/>
  <c r="AH302" i="3"/>
  <c r="AI69" i="3"/>
  <c r="AH69" i="3"/>
  <c r="AI191" i="3"/>
  <c r="AH191" i="3"/>
  <c r="AI92" i="3"/>
  <c r="AH92" i="3"/>
  <c r="AI158" i="3"/>
  <c r="AH158" i="3"/>
  <c r="AH83" i="3"/>
  <c r="AI83" i="3"/>
  <c r="AI195" i="3"/>
  <c r="AH195" i="3"/>
  <c r="AI76" i="3"/>
  <c r="AH76" i="3"/>
  <c r="AI91" i="3"/>
  <c r="AH91" i="3"/>
  <c r="AI183" i="3"/>
  <c r="AH183" i="3"/>
  <c r="AI71" i="3"/>
  <c r="AH71" i="3"/>
  <c r="AI186" i="3"/>
  <c r="AH186" i="3"/>
  <c r="AI108" i="3"/>
  <c r="AH108" i="3"/>
  <c r="AI266" i="3"/>
  <c r="AH266" i="3"/>
  <c r="AI52" i="3"/>
  <c r="AH52" i="3"/>
  <c r="AI36" i="3"/>
  <c r="AH36" i="3"/>
  <c r="AH267" i="3"/>
  <c r="AI267" i="3"/>
  <c r="AI247" i="3"/>
  <c r="AH247" i="3"/>
  <c r="AH28" i="3"/>
  <c r="AI28" i="3"/>
  <c r="AH161" i="3"/>
  <c r="AI161" i="3"/>
  <c r="AH292" i="3"/>
  <c r="AI292" i="3"/>
  <c r="AI233" i="3"/>
  <c r="AH233" i="3"/>
  <c r="AI272" i="3"/>
  <c r="AH272" i="3"/>
  <c r="AI166" i="3"/>
  <c r="AH166" i="3"/>
  <c r="AI273" i="3"/>
  <c r="AH273" i="3"/>
  <c r="AI32" i="3"/>
  <c r="AH32" i="3"/>
  <c r="AH122" i="3"/>
  <c r="AI122" i="3"/>
  <c r="AH206" i="3"/>
  <c r="AI206" i="3"/>
  <c r="AI89" i="3"/>
  <c r="AH89" i="3"/>
  <c r="AI164" i="3"/>
  <c r="AH164" i="3"/>
  <c r="V87" i="3" l="1"/>
  <c r="U87" i="3"/>
  <c r="U246" i="3"/>
  <c r="V246" i="3"/>
  <c r="V171" i="3"/>
  <c r="U171" i="3"/>
  <c r="V190" i="3"/>
  <c r="U190" i="3"/>
  <c r="V276" i="3"/>
  <c r="U276" i="3"/>
  <c r="U210" i="3"/>
  <c r="V210" i="3"/>
  <c r="V164" i="3"/>
  <c r="U164" i="3"/>
  <c r="V197" i="3"/>
  <c r="U197" i="3"/>
  <c r="V154" i="3"/>
  <c r="U154" i="3"/>
  <c r="V145" i="3"/>
  <c r="U145" i="3"/>
  <c r="V25" i="3"/>
  <c r="U25" i="3"/>
  <c r="U275" i="3"/>
  <c r="V275" i="3"/>
  <c r="V255" i="3"/>
  <c r="U255" i="3"/>
  <c r="U178" i="3"/>
  <c r="V178" i="3"/>
  <c r="V269" i="3"/>
  <c r="U269" i="3"/>
  <c r="V24" i="3"/>
  <c r="U24" i="3"/>
  <c r="V54" i="3"/>
  <c r="U54" i="3"/>
  <c r="U66" i="3"/>
  <c r="V66" i="3"/>
  <c r="U63" i="3"/>
  <c r="V63" i="3"/>
  <c r="U106" i="3"/>
  <c r="V106" i="3"/>
  <c r="U189" i="3"/>
  <c r="V189" i="3"/>
  <c r="V129" i="3"/>
  <c r="U129" i="3"/>
  <c r="V151" i="3"/>
  <c r="U151" i="3"/>
  <c r="V268" i="3"/>
  <c r="U268" i="3"/>
  <c r="V79" i="3"/>
  <c r="U79" i="3"/>
  <c r="U44" i="3"/>
  <c r="V44" i="3"/>
  <c r="V53" i="3"/>
  <c r="U53" i="3"/>
  <c r="V219" i="3"/>
  <c r="U219" i="3"/>
  <c r="U283" i="3"/>
  <c r="V283" i="3"/>
  <c r="U83" i="3"/>
  <c r="V83" i="3"/>
  <c r="V250" i="3"/>
  <c r="U250" i="3"/>
  <c r="V198" i="3"/>
  <c r="U198" i="3"/>
  <c r="V261" i="3"/>
  <c r="U261" i="3"/>
  <c r="U266" i="3"/>
  <c r="V266" i="3"/>
  <c r="V136" i="3"/>
  <c r="U136" i="3"/>
  <c r="V95" i="3"/>
  <c r="U95" i="3"/>
  <c r="V175" i="3"/>
  <c r="U175" i="3"/>
  <c r="V31" i="3"/>
  <c r="U31" i="3"/>
  <c r="V45" i="3"/>
  <c r="U45" i="3"/>
  <c r="U292" i="3"/>
  <c r="V292" i="3"/>
  <c r="U267" i="3"/>
  <c r="V267" i="3"/>
  <c r="U168" i="3"/>
  <c r="V168" i="3"/>
  <c r="V301" i="3"/>
  <c r="U301" i="3"/>
  <c r="V68" i="3"/>
  <c r="U68" i="3"/>
  <c r="U160" i="3"/>
  <c r="V160" i="3"/>
  <c r="U13" i="3"/>
  <c r="V13" i="3"/>
  <c r="U100" i="3"/>
  <c r="V100" i="3"/>
  <c r="U220" i="3"/>
  <c r="V220" i="3"/>
  <c r="V211" i="3"/>
  <c r="U211" i="3"/>
  <c r="U300" i="3"/>
  <c r="V300" i="3"/>
  <c r="U153" i="3"/>
  <c r="V153" i="3"/>
  <c r="U75" i="3"/>
  <c r="V75" i="3"/>
  <c r="U253" i="3"/>
  <c r="V253" i="3"/>
  <c r="V284" i="3"/>
  <c r="U284" i="3"/>
  <c r="U19" i="3"/>
  <c r="V19" i="3"/>
  <c r="V65" i="3"/>
  <c r="U65" i="3"/>
  <c r="V99" i="3"/>
  <c r="U99" i="3"/>
  <c r="V16" i="3"/>
  <c r="U16" i="3"/>
  <c r="U128" i="3"/>
  <c r="V128" i="3"/>
  <c r="V126" i="3"/>
  <c r="U126" i="3"/>
  <c r="V86" i="3"/>
  <c r="U86" i="3"/>
  <c r="V162" i="3"/>
  <c r="U162" i="3"/>
  <c r="U90" i="3"/>
  <c r="V90" i="3"/>
  <c r="U237" i="3"/>
  <c r="V237" i="3"/>
  <c r="U228" i="3"/>
  <c r="V228" i="3"/>
  <c r="U204" i="3"/>
  <c r="V204" i="3"/>
  <c r="V56" i="3"/>
  <c r="U56" i="3"/>
  <c r="V181" i="3"/>
  <c r="U181" i="3"/>
  <c r="V120" i="3"/>
  <c r="U120" i="3"/>
  <c r="V179" i="3"/>
  <c r="U179" i="3"/>
  <c r="V287" i="3"/>
  <c r="U287" i="3"/>
  <c r="V70" i="3"/>
  <c r="U70" i="3"/>
  <c r="V165" i="3"/>
  <c r="U165" i="3"/>
  <c r="U196" i="3"/>
  <c r="V196" i="3"/>
  <c r="V244" i="3"/>
  <c r="U244" i="3"/>
  <c r="U232" i="3"/>
  <c r="V232" i="3"/>
  <c r="V263" i="3"/>
  <c r="U263" i="3"/>
  <c r="V156" i="3"/>
  <c r="U156" i="3"/>
  <c r="U108" i="3"/>
  <c r="V108" i="3"/>
  <c r="U12" i="3"/>
  <c r="V12" i="3"/>
  <c r="U147" i="3"/>
  <c r="V147" i="3"/>
  <c r="V143" i="3"/>
  <c r="U143" i="3"/>
  <c r="U187" i="3"/>
  <c r="V187" i="3"/>
  <c r="V115" i="3"/>
  <c r="U115" i="3"/>
  <c r="V131" i="3"/>
  <c r="U131" i="3"/>
  <c r="U127" i="3"/>
  <c r="V127" i="3"/>
  <c r="V215" i="3"/>
  <c r="U215" i="3"/>
  <c r="U242" i="3"/>
  <c r="V242" i="3"/>
  <c r="V280" i="3"/>
  <c r="U280" i="3"/>
  <c r="U235" i="3"/>
  <c r="V235" i="3"/>
  <c r="V49" i="3"/>
  <c r="U49" i="3"/>
  <c r="U109" i="3"/>
  <c r="V109" i="3"/>
  <c r="V224" i="3"/>
  <c r="U224" i="3"/>
  <c r="V285" i="3"/>
  <c r="U285" i="3"/>
  <c r="V239" i="3"/>
  <c r="U239" i="3"/>
  <c r="V142" i="3"/>
  <c r="U142" i="3"/>
  <c r="U111" i="3"/>
  <c r="V111" i="3"/>
  <c r="U43" i="3"/>
  <c r="V43" i="3"/>
  <c r="V55" i="3"/>
  <c r="U55" i="3"/>
  <c r="V22" i="3"/>
  <c r="U22" i="3"/>
  <c r="V61" i="3"/>
  <c r="U61" i="3"/>
  <c r="V60" i="3"/>
  <c r="U60" i="3"/>
  <c r="V199" i="3"/>
  <c r="U199" i="3"/>
  <c r="V193" i="3"/>
  <c r="U193" i="3"/>
  <c r="U20" i="3"/>
  <c r="V20" i="3"/>
  <c r="U176" i="3"/>
  <c r="V176" i="3"/>
  <c r="V96" i="3"/>
  <c r="U96" i="3"/>
  <c r="V233" i="3"/>
  <c r="U233" i="3"/>
  <c r="V69" i="3"/>
  <c r="U69" i="3"/>
  <c r="U273" i="3"/>
  <c r="V273" i="3"/>
  <c r="U158" i="3"/>
  <c r="V158" i="3"/>
  <c r="V84" i="3"/>
  <c r="U84" i="3"/>
  <c r="V206" i="3"/>
  <c r="U206" i="3"/>
  <c r="U161" i="3"/>
  <c r="V161" i="3"/>
  <c r="V184" i="3"/>
  <c r="U184" i="3"/>
  <c r="V40" i="3"/>
  <c r="U40" i="3"/>
  <c r="V214" i="3"/>
  <c r="U214" i="3"/>
  <c r="V252" i="3"/>
  <c r="U252" i="3"/>
  <c r="U236" i="3"/>
  <c r="V236" i="3"/>
  <c r="V218" i="3"/>
  <c r="U218" i="3"/>
  <c r="U212" i="3"/>
  <c r="V212" i="3"/>
  <c r="V241" i="3"/>
  <c r="U241" i="3"/>
  <c r="V222" i="3"/>
  <c r="U222" i="3"/>
  <c r="V288" i="3"/>
  <c r="U288" i="3"/>
  <c r="U297" i="3"/>
  <c r="V297" i="3"/>
  <c r="V34" i="3"/>
  <c r="U34" i="3"/>
  <c r="U11" i="3"/>
  <c r="V11" i="3"/>
  <c r="V124" i="3"/>
  <c r="U124" i="3"/>
  <c r="V78" i="3"/>
  <c r="U78" i="3"/>
  <c r="V163" i="3"/>
  <c r="U163" i="3"/>
  <c r="V223" i="3"/>
  <c r="U223" i="3"/>
  <c r="V277" i="3"/>
  <c r="U277" i="3"/>
  <c r="V172" i="3"/>
  <c r="U172" i="3"/>
  <c r="V18" i="3"/>
  <c r="U18" i="3"/>
  <c r="U299" i="3"/>
  <c r="V299" i="3"/>
  <c r="V286" i="3"/>
  <c r="U286" i="3"/>
  <c r="V243" i="3"/>
  <c r="U243" i="3"/>
  <c r="V94" i="3"/>
  <c r="U94" i="3"/>
  <c r="V139" i="3"/>
  <c r="U139" i="3"/>
  <c r="V293" i="3"/>
  <c r="U293" i="3"/>
  <c r="V141" i="3"/>
  <c r="U141" i="3"/>
  <c r="U114" i="3"/>
  <c r="V114" i="3"/>
  <c r="V281" i="3"/>
  <c r="U281" i="3"/>
  <c r="U274" i="3"/>
  <c r="V274" i="3"/>
  <c r="V159" i="3"/>
  <c r="U159" i="3"/>
  <c r="U205" i="3"/>
  <c r="V205" i="3"/>
  <c r="V234" i="3"/>
  <c r="U234" i="3"/>
  <c r="V188" i="3"/>
  <c r="U188" i="3"/>
  <c r="V73" i="3"/>
  <c r="U73" i="3"/>
  <c r="V231" i="3"/>
  <c r="U231" i="3"/>
  <c r="V110" i="3"/>
  <c r="U110" i="3"/>
  <c r="V247" i="3"/>
  <c r="U247" i="3"/>
  <c r="V183" i="3"/>
  <c r="U183" i="3"/>
  <c r="V89" i="3"/>
  <c r="U89" i="3"/>
  <c r="V57" i="3"/>
  <c r="U57" i="3"/>
  <c r="V112" i="3"/>
  <c r="U112" i="3"/>
  <c r="V166" i="3"/>
  <c r="U166" i="3"/>
  <c r="U186" i="3"/>
  <c r="V186" i="3"/>
  <c r="V140" i="3"/>
  <c r="U140" i="3"/>
  <c r="V104" i="3"/>
  <c r="U104" i="3"/>
  <c r="U93" i="3"/>
  <c r="V93" i="3"/>
  <c r="V290" i="3"/>
  <c r="U290" i="3"/>
  <c r="V230" i="3"/>
  <c r="U230" i="3"/>
  <c r="V46" i="3"/>
  <c r="U46" i="3"/>
  <c r="U202" i="3"/>
  <c r="V202" i="3"/>
  <c r="V148" i="3"/>
  <c r="U148" i="3"/>
  <c r="V155" i="3"/>
  <c r="U155" i="3"/>
  <c r="U80" i="3"/>
  <c r="V80" i="3"/>
  <c r="V238" i="3"/>
  <c r="U238" i="3"/>
  <c r="U291" i="3"/>
  <c r="V291" i="3"/>
  <c r="V207" i="3"/>
  <c r="U207" i="3"/>
  <c r="V227" i="3"/>
  <c r="U227" i="3"/>
  <c r="V167" i="3"/>
  <c r="U167" i="3"/>
  <c r="U58" i="3"/>
  <c r="V58" i="3"/>
  <c r="V26" i="3"/>
  <c r="U26" i="3"/>
  <c r="V77" i="3"/>
  <c r="U77" i="3"/>
  <c r="V170" i="3"/>
  <c r="U170" i="3"/>
  <c r="V294" i="3"/>
  <c r="U294" i="3"/>
  <c r="V296" i="3"/>
  <c r="U296" i="3"/>
  <c r="V185" i="3"/>
  <c r="U185" i="3"/>
  <c r="V134" i="3"/>
  <c r="U134" i="3"/>
  <c r="V29" i="3"/>
  <c r="U29" i="3"/>
  <c r="V208" i="3"/>
  <c r="U208" i="3"/>
  <c r="V248" i="3"/>
  <c r="U248" i="3"/>
  <c r="V289" i="3"/>
  <c r="U289" i="3"/>
  <c r="U279" i="3"/>
  <c r="V279" i="3"/>
  <c r="V39" i="3"/>
  <c r="U39" i="3"/>
  <c r="V240" i="3"/>
  <c r="U240" i="3"/>
  <c r="V173" i="3"/>
  <c r="U173" i="3"/>
  <c r="U135" i="3"/>
  <c r="V135" i="3"/>
  <c r="U101" i="3"/>
  <c r="V101" i="3"/>
  <c r="V217" i="3"/>
  <c r="U217" i="3"/>
  <c r="U72" i="3"/>
  <c r="V72" i="3"/>
  <c r="U249" i="3"/>
  <c r="V249" i="3"/>
  <c r="U51" i="3"/>
  <c r="V51" i="3"/>
  <c r="V194" i="3"/>
  <c r="U194" i="3"/>
  <c r="V97" i="3"/>
  <c r="U97" i="3"/>
  <c r="U302" i="3"/>
  <c r="V302" i="3"/>
  <c r="V121" i="3"/>
  <c r="U121" i="3"/>
  <c r="U221" i="3"/>
  <c r="V221" i="3"/>
  <c r="U264" i="3"/>
  <c r="V264" i="3"/>
  <c r="V36" i="3"/>
  <c r="U36" i="3"/>
  <c r="V92" i="3"/>
  <c r="U92" i="3"/>
  <c r="V105" i="3"/>
  <c r="U105" i="3"/>
  <c r="V130" i="3"/>
  <c r="U130" i="3"/>
  <c r="U116" i="3"/>
  <c r="V116" i="3"/>
  <c r="U152" i="3"/>
  <c r="V152" i="3"/>
  <c r="V260" i="3"/>
  <c r="U260" i="3"/>
  <c r="V257" i="3"/>
  <c r="U257" i="3"/>
  <c r="V85" i="3"/>
  <c r="U85" i="3"/>
  <c r="V30" i="3"/>
  <c r="U30" i="3"/>
  <c r="V14" i="3"/>
  <c r="U14" i="3"/>
  <c r="U137" i="3"/>
  <c r="V137" i="3"/>
  <c r="V133" i="3"/>
  <c r="U133" i="3"/>
  <c r="V174" i="3"/>
  <c r="U174" i="3"/>
  <c r="V259" i="3"/>
  <c r="U259" i="3"/>
  <c r="V62" i="3"/>
  <c r="U62" i="3"/>
  <c r="V15" i="3"/>
  <c r="U15" i="3"/>
  <c r="U282" i="3"/>
  <c r="V282" i="3"/>
  <c r="V113" i="3"/>
  <c r="U113" i="3"/>
  <c r="U41" i="3"/>
  <c r="V41" i="3"/>
  <c r="U88" i="3"/>
  <c r="V88" i="3"/>
  <c r="U132" i="3"/>
  <c r="V132" i="3"/>
  <c r="U27" i="3"/>
  <c r="V27" i="3"/>
  <c r="V23" i="3"/>
  <c r="U23" i="3"/>
  <c r="V256" i="3"/>
  <c r="U256" i="3"/>
  <c r="U59" i="3"/>
  <c r="V59" i="3"/>
  <c r="V17" i="3"/>
  <c r="U17" i="3"/>
  <c r="V32" i="3"/>
  <c r="U32" i="3"/>
  <c r="V192" i="3"/>
  <c r="U192" i="3"/>
  <c r="U91" i="3"/>
  <c r="V91" i="3"/>
  <c r="V180" i="3"/>
  <c r="U180" i="3"/>
  <c r="V270" i="3"/>
  <c r="U270" i="3"/>
  <c r="V76" i="3"/>
  <c r="U76" i="3"/>
  <c r="V48" i="3"/>
  <c r="U48" i="3"/>
  <c r="V122" i="3"/>
  <c r="U122" i="3"/>
  <c r="U28" i="3"/>
  <c r="V28" i="3"/>
  <c r="V271" i="3"/>
  <c r="U271" i="3"/>
  <c r="V102" i="3"/>
  <c r="U102" i="3"/>
  <c r="V203" i="3"/>
  <c r="U203" i="3"/>
  <c r="V295" i="3"/>
  <c r="U295" i="3"/>
  <c r="U82" i="3"/>
  <c r="V82" i="3"/>
  <c r="V107" i="3"/>
  <c r="U107" i="3"/>
  <c r="V278" i="3"/>
  <c r="U278" i="3"/>
  <c r="U35" i="3"/>
  <c r="V35" i="3"/>
  <c r="U254" i="3"/>
  <c r="V254" i="3"/>
  <c r="V272" i="3"/>
  <c r="U272" i="3"/>
  <c r="V52" i="3"/>
  <c r="U52" i="3"/>
  <c r="U71" i="3"/>
  <c r="V71" i="3"/>
  <c r="U195" i="3"/>
  <c r="V195" i="3"/>
  <c r="V191" i="3"/>
  <c r="U191" i="3"/>
  <c r="V200" i="3"/>
  <c r="U200" i="3"/>
  <c r="V265" i="3"/>
  <c r="U265" i="3"/>
  <c r="V81" i="3"/>
  <c r="U81" i="3"/>
  <c r="V42" i="3"/>
  <c r="U42" i="3"/>
  <c r="V47" i="3"/>
  <c r="U47" i="3"/>
  <c r="U74" i="3"/>
  <c r="V74" i="3"/>
  <c r="U98" i="3"/>
  <c r="V98" i="3"/>
  <c r="U177" i="3"/>
  <c r="V177" i="3"/>
  <c r="U50" i="3"/>
  <c r="V50" i="3"/>
  <c r="U138" i="3"/>
  <c r="V138" i="3"/>
  <c r="V149" i="3"/>
  <c r="U149" i="3"/>
  <c r="U33" i="3"/>
  <c r="V33" i="3"/>
  <c r="V125" i="3"/>
  <c r="U125" i="3"/>
  <c r="V21" i="3"/>
  <c r="U21" i="3"/>
  <c r="U258" i="3"/>
  <c r="V258" i="3"/>
  <c r="V298" i="3"/>
  <c r="U298" i="3"/>
  <c r="V38" i="3"/>
  <c r="U38" i="3"/>
  <c r="V182" i="3"/>
  <c r="U182" i="3"/>
  <c r="V157" i="3"/>
  <c r="U157" i="3"/>
  <c r="U245" i="3"/>
  <c r="V245" i="3"/>
  <c r="U251" i="3"/>
  <c r="V251" i="3"/>
  <c r="U229" i="3"/>
  <c r="V229" i="3"/>
  <c r="U213" i="3"/>
  <c r="V213" i="3"/>
  <c r="V225" i="3"/>
  <c r="U225" i="3"/>
  <c r="V150" i="3"/>
  <c r="U150" i="3"/>
  <c r="V118" i="3"/>
  <c r="U118" i="3"/>
  <c r="U117" i="3"/>
  <c r="V117" i="3"/>
  <c r="V119" i="3"/>
  <c r="U119" i="3"/>
  <c r="V226" i="3"/>
  <c r="U226" i="3"/>
  <c r="V262" i="3"/>
  <c r="U262" i="3"/>
  <c r="U37" i="3"/>
  <c r="V37" i="3"/>
  <c r="U64" i="3"/>
  <c r="V64" i="3"/>
  <c r="V103" i="3"/>
  <c r="U103" i="3"/>
  <c r="V216" i="3"/>
  <c r="U216" i="3"/>
  <c r="U123" i="3"/>
  <c r="V123" i="3"/>
  <c r="U67" i="3"/>
  <c r="V67" i="3"/>
  <c r="V201" i="3"/>
  <c r="U201" i="3"/>
  <c r="AJ143" i="3"/>
  <c r="AJ155" i="3"/>
  <c r="AJ269" i="3"/>
  <c r="AJ260" i="3"/>
  <c r="AJ99" i="3"/>
  <c r="AJ239" i="3"/>
  <c r="AJ142" i="3"/>
  <c r="AJ259" i="3"/>
  <c r="AJ299" i="3"/>
  <c r="AJ156" i="3"/>
  <c r="AJ282" i="3"/>
  <c r="AJ113" i="3"/>
  <c r="AJ141" i="3"/>
  <c r="AJ27" i="3"/>
  <c r="AJ89" i="3"/>
  <c r="AJ76" i="3"/>
  <c r="AJ83" i="3"/>
  <c r="AJ265" i="3"/>
  <c r="AJ271" i="3"/>
  <c r="AJ136" i="3"/>
  <c r="AJ250" i="3"/>
  <c r="AJ221" i="3"/>
  <c r="AJ295" i="3"/>
  <c r="AJ95" i="3"/>
  <c r="AJ252" i="3"/>
  <c r="AJ35" i="3"/>
  <c r="AJ274" i="3"/>
  <c r="AJ98" i="3"/>
  <c r="AJ177" i="3"/>
  <c r="AJ125" i="3"/>
  <c r="AJ153" i="3"/>
  <c r="AJ178" i="3"/>
  <c r="AJ207" i="3"/>
  <c r="AJ24" i="3"/>
  <c r="AJ235" i="3"/>
  <c r="AJ223" i="3"/>
  <c r="AJ190" i="3"/>
  <c r="AJ277" i="3"/>
  <c r="AJ225" i="3"/>
  <c r="AJ63" i="3"/>
  <c r="AJ118" i="3"/>
  <c r="AJ279" i="3"/>
  <c r="AJ22" i="3"/>
  <c r="AJ173" i="3"/>
  <c r="AJ210" i="3"/>
  <c r="AJ293" i="3"/>
  <c r="AJ67" i="3"/>
  <c r="AJ201" i="3"/>
  <c r="AJ193" i="3"/>
  <c r="AJ70" i="3"/>
  <c r="AJ166" i="3"/>
  <c r="AJ266" i="3"/>
  <c r="AJ186" i="3"/>
  <c r="AJ130" i="3"/>
  <c r="AJ236" i="3"/>
  <c r="AJ21" i="3"/>
  <c r="AJ227" i="3"/>
  <c r="AJ117" i="3"/>
  <c r="AJ79" i="3"/>
  <c r="AJ161" i="3"/>
  <c r="AJ91" i="3"/>
  <c r="AJ200" i="3"/>
  <c r="AJ57" i="3"/>
  <c r="AJ121" i="3"/>
  <c r="AJ105" i="3"/>
  <c r="AJ104" i="3"/>
  <c r="AJ203" i="3"/>
  <c r="AJ214" i="3"/>
  <c r="AJ244" i="3"/>
  <c r="AJ270" i="3"/>
  <c r="AJ147" i="3"/>
  <c r="AJ148" i="3"/>
  <c r="AJ149" i="3"/>
  <c r="AJ115" i="3"/>
  <c r="AJ291" i="3"/>
  <c r="AJ232" i="3"/>
  <c r="AJ288" i="3"/>
  <c r="AJ280" i="3"/>
  <c r="AJ245" i="3"/>
  <c r="AJ124" i="3"/>
  <c r="AJ163" i="3"/>
  <c r="AJ109" i="3"/>
  <c r="AJ224" i="3"/>
  <c r="AJ150" i="3"/>
  <c r="AJ285" i="3"/>
  <c r="AJ289" i="3"/>
  <c r="AJ188" i="3"/>
  <c r="AJ219" i="3"/>
  <c r="AJ139" i="3"/>
  <c r="AJ283" i="3"/>
  <c r="AJ233" i="3"/>
  <c r="AJ93" i="3"/>
  <c r="AJ75" i="3"/>
  <c r="AJ167" i="3"/>
  <c r="AJ284" i="3"/>
  <c r="AJ19" i="3"/>
  <c r="AJ172" i="3"/>
  <c r="AJ122" i="3"/>
  <c r="AJ273" i="3"/>
  <c r="AJ272" i="3"/>
  <c r="AJ52" i="3"/>
  <c r="AJ108" i="3"/>
  <c r="AJ71" i="3"/>
  <c r="AJ191" i="3"/>
  <c r="AJ302" i="3"/>
  <c r="AJ256" i="3"/>
  <c r="AJ47" i="3"/>
  <c r="AJ100" i="3"/>
  <c r="AJ74" i="3"/>
  <c r="AJ59" i="3"/>
  <c r="AJ241" i="3"/>
  <c r="AJ33" i="3"/>
  <c r="AJ300" i="3"/>
  <c r="AJ238" i="3"/>
  <c r="AJ170" i="3"/>
  <c r="AJ17" i="3"/>
  <c r="AJ34" i="3"/>
  <c r="AJ11" i="3"/>
  <c r="AJ171" i="3"/>
  <c r="AJ249" i="3"/>
  <c r="AJ78" i="3"/>
  <c r="AJ90" i="3"/>
  <c r="AJ133" i="3"/>
  <c r="AJ174" i="3"/>
  <c r="AJ248" i="3"/>
  <c r="AJ268" i="3"/>
  <c r="AJ64" i="3"/>
  <c r="AJ51" i="3"/>
  <c r="AJ62" i="3"/>
  <c r="AJ15" i="3"/>
  <c r="AJ194" i="3"/>
  <c r="AJ110" i="3"/>
  <c r="AJ199" i="3"/>
  <c r="AJ179" i="3"/>
  <c r="AJ97" i="3"/>
  <c r="AJ261" i="3"/>
  <c r="AJ44" i="3"/>
  <c r="AJ243" i="3"/>
  <c r="AJ94" i="3"/>
  <c r="AJ120" i="3"/>
  <c r="AJ132" i="3"/>
  <c r="AJ287" i="3"/>
  <c r="AJ20" i="3"/>
  <c r="AJ158" i="3"/>
  <c r="AJ160" i="3"/>
  <c r="AJ212" i="3"/>
  <c r="AJ255" i="3"/>
  <c r="AJ215" i="3"/>
  <c r="AJ152" i="3"/>
  <c r="AJ297" i="3"/>
  <c r="AJ251" i="3"/>
  <c r="AJ234" i="3"/>
  <c r="AJ213" i="3"/>
  <c r="AJ37" i="3"/>
  <c r="AJ28" i="3"/>
  <c r="AJ195" i="3"/>
  <c r="AJ140" i="3"/>
  <c r="AJ196" i="3"/>
  <c r="AJ180" i="3"/>
  <c r="AJ197" i="3"/>
  <c r="AJ68" i="3"/>
  <c r="AH10" i="3"/>
  <c r="AI10" i="3"/>
  <c r="AJ154" i="3"/>
  <c r="AJ290" i="3"/>
  <c r="AJ254" i="3"/>
  <c r="AJ202" i="3"/>
  <c r="AJ218" i="3"/>
  <c r="AJ138" i="3"/>
  <c r="AJ211" i="3"/>
  <c r="AJ80" i="3"/>
  <c r="AJ222" i="3"/>
  <c r="AJ205" i="3"/>
  <c r="AJ131" i="3"/>
  <c r="AJ38" i="3"/>
  <c r="AJ54" i="3"/>
  <c r="AJ66" i="3"/>
  <c r="AJ77" i="3"/>
  <c r="AJ72" i="3"/>
  <c r="AJ49" i="3"/>
  <c r="AJ126" i="3"/>
  <c r="AJ137" i="3"/>
  <c r="AJ86" i="3"/>
  <c r="AJ162" i="3"/>
  <c r="AJ296" i="3"/>
  <c r="AJ237" i="3"/>
  <c r="AJ29" i="3"/>
  <c r="AJ208" i="3"/>
  <c r="AJ262" i="3"/>
  <c r="AJ240" i="3"/>
  <c r="AJ103" i="3"/>
  <c r="AJ216" i="3"/>
  <c r="AJ123" i="3"/>
  <c r="AJ135" i="3"/>
  <c r="AJ101" i="3"/>
  <c r="AJ114" i="3"/>
  <c r="AJ264" i="3"/>
  <c r="AJ145" i="3"/>
  <c r="AJ159" i="3"/>
  <c r="AJ127" i="3"/>
  <c r="AJ242" i="3"/>
  <c r="AJ229" i="3"/>
  <c r="AJ151" i="3"/>
  <c r="AJ263" i="3"/>
  <c r="AJ73" i="3"/>
  <c r="AJ164" i="3"/>
  <c r="AJ206" i="3"/>
  <c r="AJ267" i="3"/>
  <c r="AJ69" i="3"/>
  <c r="AJ192" i="3"/>
  <c r="AJ84" i="3"/>
  <c r="AJ102" i="3"/>
  <c r="AJ87" i="3"/>
  <c r="AJ40" i="3"/>
  <c r="AJ81" i="3"/>
  <c r="AJ42" i="3"/>
  <c r="AJ175" i="3"/>
  <c r="AJ230" i="3"/>
  <c r="AJ46" i="3"/>
  <c r="AJ50" i="3"/>
  <c r="AJ112" i="3"/>
  <c r="AJ258" i="3"/>
  <c r="AJ298" i="3"/>
  <c r="AJ116" i="3"/>
  <c r="AJ26" i="3"/>
  <c r="AJ128" i="3"/>
  <c r="AJ106" i="3"/>
  <c r="AJ134" i="3"/>
  <c r="AJ189" i="3"/>
  <c r="AJ111" i="3"/>
  <c r="AJ226" i="3"/>
  <c r="AJ43" i="3"/>
  <c r="AJ228" i="3"/>
  <c r="AJ60" i="3"/>
  <c r="AJ53" i="3"/>
  <c r="AJ231" i="3"/>
  <c r="AJ56" i="3"/>
  <c r="AJ88" i="3"/>
  <c r="AJ96" i="3"/>
  <c r="AJ12" i="3"/>
  <c r="AJ278" i="3"/>
  <c r="AJ13" i="3"/>
  <c r="AJ45" i="3"/>
  <c r="AJ217" i="3"/>
  <c r="AJ182" i="3"/>
  <c r="AJ157" i="3"/>
  <c r="AJ129" i="3"/>
  <c r="AJ55" i="3"/>
  <c r="AJ18" i="3"/>
  <c r="AJ32" i="3"/>
  <c r="AJ292" i="3"/>
  <c r="AJ247" i="3"/>
  <c r="AJ36" i="3"/>
  <c r="AJ183" i="3"/>
  <c r="AJ92" i="3"/>
  <c r="AJ184" i="3"/>
  <c r="AJ48" i="3"/>
  <c r="AJ281" i="3"/>
  <c r="AJ168" i="3"/>
  <c r="AJ82" i="3"/>
  <c r="AJ301" i="3"/>
  <c r="AJ107" i="3"/>
  <c r="AJ31" i="3"/>
  <c r="AJ198" i="3"/>
  <c r="AJ246" i="3"/>
  <c r="AJ187" i="3"/>
  <c r="AJ220" i="3"/>
  <c r="AJ25" i="3"/>
  <c r="AJ275" i="3"/>
  <c r="AJ253" i="3"/>
  <c r="AJ58" i="3"/>
  <c r="AJ65" i="3"/>
  <c r="AJ257" i="3"/>
  <c r="AJ85" i="3"/>
  <c r="AJ16" i="3"/>
  <c r="AJ30" i="3"/>
  <c r="AJ14" i="3"/>
  <c r="AJ294" i="3"/>
  <c r="AJ185" i="3"/>
  <c r="AJ119" i="3"/>
  <c r="AJ39" i="3"/>
  <c r="AJ276" i="3"/>
  <c r="AJ61" i="3"/>
  <c r="AJ286" i="3"/>
  <c r="AJ204" i="3"/>
  <c r="AJ41" i="3"/>
  <c r="AJ181" i="3"/>
  <c r="AJ23" i="3"/>
  <c r="V10" i="3" l="1"/>
  <c r="U10" i="3"/>
  <c r="AJ10" i="3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N10" i="3" l="1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tc={FD16E95D-C52B-4A7A-AB84-DA9660EF334D}</author>
    <author>tc={3AE67181-43A7-4597-81AF-1F06E6208F49}</author>
    <author>tc={D2BE2908-41AD-446B-B691-6921BD4B491B}</author>
    <author>tc={3804358E-354C-4DE1-8225-2FE89E94C8F6}</author>
    <author>tc={9C871D7C-4AC2-43E3-A463-D6E6F2D5A5BA}</author>
    <author>tc={994D770E-1176-464F-B01C-35758E1F84AE}</author>
    <author>tc={BE2DB52F-2B64-4133-92B1-72C48A27697D}</author>
    <author>tc={139E3AED-57C5-4826-9F6C-EBF59A0F5447}</author>
  </authors>
  <commentList>
    <comment ref="D9" authorId="0" shapeId="0" xr:uid="{FD16E95D-C52B-4A7A-AB84-DA9660EF334D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3AE67181-43A7-4597-81AF-1F06E6208F4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D2BE2908-41AD-446B-B691-6921BD4B491B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M9" authorId="3" shapeId="0" xr:uid="{3804358E-354C-4DE1-8225-2FE89E94C8F6}">
      <text>
        <t>[Kommenttiketju]
Excel-versiosi avulla voit lukea tämän kommenttiketjun, mutta siihen tehdyt muutokset poistetaan, jos tiedosto avataan uudemmassa Excel-versiossa. Lisätietoja: https://go.microsoft.com/fwlink/?linkid=870924
Kommentti:
    15.12.2023 tilanne, joka määrittää kotikuntakorvauksen vuodelle 2025. Tulojen ja menojen erittely välilehdellä 6.</t>
      </text>
    </comment>
    <comment ref="O9" authorId="4" shapeId="0" xr:uid="{9C871D7C-4AC2-43E3-A463-D6E6F2D5A5BA}">
      <text>
        <t>[Kommenttiketju]
Excel-versiosi avulla voit lukea tämän kommenttiketjun, mutta siihen tehdyt muutokset poistetaan, jos tiedosto avataan uudemmassa Excel-versiossa. Lisätietoja: https://go.microsoft.com/fwlink/?linkid=870924
Kommentti:
    €/as.-sarakkeen tiedot korjattu 19.8.2024</t>
      </text>
    </comment>
    <comment ref="Z9" authorId="5" shapeId="0" xr:uid="{994D770E-1176-464F-B01C-35758E1F84A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B165" authorId="6" shapeId="0" xr:uid="{BE2DB52F-2B64-4133-92B1-72C48A27697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  <comment ref="X165" authorId="7" shapeId="0" xr:uid="{139E3AED-57C5-4826-9F6C-EBF59A0F5447}">
      <text>
        <t>[Kommenttiketju]
Excel-versiosi avulla voit lukea tämän kommenttiketjun, mutta siihen tehdyt muutokset poistetaan, jos tiedosto avataan uudemmassa Excel-versiossa. Lisätietoja: https://go.microsoft.com/fwlink/?linkid=870924
Kommentti:
    Mäntyharjun ja Pertunmaan vuoden 2024 valtionosuudet laskettu tässä yhteen.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tc={93B74D6C-D140-452E-B069-247250FA78F4}</author>
    <author>tc={5A2C164A-D8A4-48E7-9291-13540649E953}</author>
    <author>tc={0A69CBBD-82A1-42CD-9CAC-3862488F7E2A}</author>
    <author>tc={198436D6-5988-4514-B6DE-EB7C36751EB4}</author>
    <author>tc={D067735A-2D2A-452C-91A1-425DAA9A2A93}</author>
  </authors>
  <commentList>
    <comment ref="D9" authorId="0" shapeId="0" xr:uid="{93B74D6C-D140-452E-B069-247250FA78F4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5A2C164A-D8A4-48E7-9291-13540649E95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0A69CBBD-82A1-42CD-9CAC-3862488F7E2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U9" authorId="3" shapeId="0" xr:uid="{198436D6-5988-4514-B6DE-EB7C36751EB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B9" authorId="4" shapeId="0" xr:uid="{D067735A-2D2A-452C-91A1-425DAA9A2A9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tc={4A64331A-51B5-4FFC-839E-19EAC112D306}</author>
    <author>tc={EBD2EF8F-FA17-4E63-97A8-65660002331A}</author>
  </authors>
  <commentList>
    <comment ref="I9" authorId="0" shapeId="0" xr:uid="{4A64331A-51B5-4FFC-839E-19EAC112D306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K9" authorId="1" shapeId="0" xr:uid="{EBD2EF8F-FA17-4E63-97A8-65660002331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tc={2C024174-A588-4C3A-A5D2-73F3863A3B09}</author>
  </authors>
  <commentList>
    <comment ref="H9" authorId="0" shapeId="0" xr:uid="{2C024174-A588-4C3A-A5D2-73F3863A3B0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sharedStrings.xml><?xml version="1.0" encoding="utf-8"?>
<sst xmlns="http://schemas.openxmlformats.org/spreadsheetml/2006/main" count="3917" uniqueCount="526">
  <si>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</si>
  <si>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</si>
  <si>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</si>
  <si>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</si>
  <si>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</si>
  <si>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</si>
  <si>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</si>
  <si>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</si>
  <si>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</si>
  <si>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</si>
  <si>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</si>
  <si>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</si>
  <si>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</si>
  <si>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</si>
  <si>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</si>
  <si>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</si>
  <si>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</si>
  <si>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</si>
  <si>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</si>
  <si>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</si>
  <si>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</si>
  <si>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</si>
  <si>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</si>
  <si>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</si>
  <si>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</si>
  <si>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</si>
  <si>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</si>
  <si>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</si>
  <si>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</si>
  <si>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</si>
  <si>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</si>
  <si>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</si>
  <si>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</si>
  <si>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</si>
  <si>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</si>
  <si>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</si>
  <si>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</si>
  <si>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</si>
  <si>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</si>
  <si>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</si>
  <si>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</si>
  <si>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</si>
  <si>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</si>
  <si>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</si>
  <si>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</si>
  <si>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</si>
  <si>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</si>
  <si>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</si>
  <si>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</si>
  <si>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</si>
  <si>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</si>
  <si>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</si>
  <si>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</si>
  <si>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</si>
  <si>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</si>
  <si>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</si>
  <si>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</si>
  <si>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</si>
  <si>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</si>
  <si>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</si>
  <si>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</si>
  <si>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</si>
  <si>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</si>
  <si>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</si>
  <si>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</si>
  <si>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</si>
  <si>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</si>
  <si>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</si>
  <si>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</si>
  <si>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</si>
  <si>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</si>
  <si>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</si>
  <si>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</si>
  <si>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</si>
  <si>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</si>
  <si>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</si>
  <si>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</si>
  <si>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</si>
  <si>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</si>
  <si>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</si>
  <si>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</si>
  <si>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</si>
  <si>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</si>
  <si>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</si>
  <si>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</si>
  <si>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</si>
  <si>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</si>
  <si>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</si>
  <si>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</si>
  <si>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</si>
  <si>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</si>
  <si>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</si>
  <si>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</si>
  <si>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</si>
  <si>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</si>
  <si>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</si>
  <si>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</si>
  <si>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</si>
  <si>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</si>
  <si>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</si>
  <si>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</si>
  <si>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</si>
  <si>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</si>
  <si>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</si>
  <si>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</si>
  <si>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</si>
  <si>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</si>
  <si>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</si>
  <si>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</si>
  <si>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</si>
  <si>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</si>
  <si>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</si>
  <si>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</si>
  <si>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</si>
  <si>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</si>
  <si>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</si>
  <si>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</si>
  <si>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</si>
  <si>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</si>
  <si>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</si>
  <si>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</si>
  <si>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</si>
  <si>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</si>
  <si>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</si>
  <si>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</si>
  <si>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</si>
  <si>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</si>
  <si>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</si>
  <si>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</si>
  <si>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</si>
  <si>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</si>
  <si>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</si>
  <si>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</si>
  <si>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</si>
  <si>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</si>
  <si>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</si>
  <si>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</si>
  <si>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</si>
  <si>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</si>
  <si>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</si>
  <si>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</si>
  <si>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</si>
  <si>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</si>
  <si>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</si>
  <si>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</si>
  <si>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</si>
  <si>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</si>
  <si>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</si>
  <si>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</si>
  <si>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</si>
  <si>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</si>
  <si>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</si>
  <si>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</si>
  <si>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</si>
  <si>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</si>
  <si>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</si>
  <si>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</si>
  <si>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</si>
  <si>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</si>
  <si>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</si>
  <si>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</si>
  <si>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</si>
  <si>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</si>
  <si>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</si>
  <si>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</si>
  <si>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</si>
  <si>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</si>
  <si>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</si>
  <si>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</si>
  <si>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</si>
  <si>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</si>
  <si>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</si>
  <si>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</si>
  <si>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</si>
  <si>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</si>
  <si>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</si>
  <si>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</si>
  <si>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</si>
  <si>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</si>
  <si>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</si>
  <si>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</si>
  <si>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</si>
  <si>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</si>
  <si>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</si>
  <si>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</si>
  <si>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</si>
  <si>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</si>
  <si>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</si>
  <si>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</si>
  <si>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</si>
  <si>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</si>
  <si>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</si>
  <si>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</si>
  <si>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</si>
  <si>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</si>
  <si>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</si>
  <si>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</si>
  <si>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</si>
  <si>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</si>
  <si>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</si>
  <si>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</si>
  <si>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</si>
  <si>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</si>
  <si>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</si>
  <si>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</si>
  <si>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</si>
  <si>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</si>
  <si>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</si>
  <si>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</si>
  <si>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</si>
  <si>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</si>
  <si>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</si>
  <si>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</si>
  <si>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</si>
  <si>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</si>
  <si>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</si>
  <si>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</si>
  <si>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</si>
  <si>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</si>
  <si>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</si>
  <si>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</si>
  <si>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</si>
  <si>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</si>
  <si>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</si>
  <si>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</si>
  <si>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</si>
  <si>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</si>
  <si>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</si>
  <si>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</si>
  <si>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</si>
  <si>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</si>
  <si>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</si>
  <si>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</si>
  <si>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</si>
  <si>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</si>
  <si>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</si>
  <si>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</si>
  <si>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</si>
  <si>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</si>
  <si>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</si>
  <si>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</si>
  <si>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</si>
  <si>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</si>
  <si>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</si>
  <si>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</si>
  <si>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</si>
  <si>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</si>
  <si>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</si>
  <si>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</si>
  <si>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</si>
  <si>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</si>
  <si>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</si>
  <si>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</si>
  <si>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</si>
  <si>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</si>
  <si>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</si>
  <si>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</si>
  <si>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</si>
  <si>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</si>
  <si>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</si>
  <si>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</si>
  <si>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</si>
  <si>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</si>
  <si>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</si>
  <si>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</si>
  <si>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</si>
  <si>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</si>
  <si>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</si>
  <si>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</si>
  <si>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</si>
  <si>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</si>
  <si>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</si>
  <si>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</si>
  <si>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</si>
  <si>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</si>
  <si>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</si>
  <si>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</si>
  <si>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</si>
  <si>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</si>
  <si>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</si>
  <si>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</si>
  <si>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</si>
  <si>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</si>
  <si>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</si>
  <si>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</si>
  <si>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</si>
  <si>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</si>
  <si>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</si>
  <si>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</si>
  <si>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</si>
  <si>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</si>
  <si>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</si>
  <si>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</si>
  <si>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</si>
  <si>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</si>
  <si>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</si>
  <si>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</si>
  <si>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</si>
  <si>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</si>
  <si>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</si>
  <si>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</si>
  <si>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</si>
  <si>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</si>
  <si>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</si>
  <si>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</si>
  <si>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</si>
  <si>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</si>
  <si>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</si>
  <si>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</si>
  <si>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</si>
  <si>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</si>
  <si>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</si>
  <si>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</si>
  <si>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</si>
  <si>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</si>
  <si>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</si>
  <si>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</si>
  <si>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</si>
  <si>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</si>
  <si>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</si>
  <si>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</si>
  <si>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</si>
  <si>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</si>
  <si>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</si>
  <si>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</si>
  <si>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</si>
  <si>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</si>
  <si>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</si>
  <si>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</si>
  <si>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</si>
  <si>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</si>
  <si>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</si>
  <si>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</si>
  <si>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</si>
  <si>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</si>
  <si>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</si>
  <si>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</si>
  <si>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</si>
  <si>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</si>
  <si>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</si>
  <si>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</si>
  <si>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</si>
  <si>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</si>
  <si>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</si>
  <si>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</si>
  <si>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</si>
  <si>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</si>
  <si>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</si>
  <si>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</si>
  <si>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</si>
  <si>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</si>
  <si>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</si>
  <si>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</si>
  <si>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</si>
  <si>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</si>
  <si>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</si>
  <si>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</si>
  <si>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</si>
  <si>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</si>
  <si>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</si>
  <si>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</si>
  <si>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</si>
  <si>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</si>
  <si>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</si>
  <si>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</si>
  <si>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</si>
  <si>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</si>
  <si>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</si>
  <si>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</si>
  <si>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</si>
  <si>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</si>
  <si>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</si>
  <si>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</si>
  <si>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</si>
  <si>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</si>
  <si>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</si>
  <si>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</si>
  <si>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</si>
  <si>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</si>
  <si>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</si>
  <si>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</si>
  <si>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</si>
  <si>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</si>
  <si>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</si>
  <si>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</si>
  <si>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</si>
  <si>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</si>
  <si>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</si>
  <si>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</si>
  <si>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</si>
  <si>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</si>
  <si>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</si>
  <si>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</si>
  <si>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</si>
  <si>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</si>
  <si>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</si>
  <si>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</si>
  <si>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</si>
  <si>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</si>
  <si>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</si>
  <si>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</si>
  <si>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</si>
  <si>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</si>
  <si>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</si>
  <si>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</si>
  <si>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</si>
  <si>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</si>
  <si>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</si>
  <si>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</si>
  <si>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</si>
  <si>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</si>
  <si>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</si>
  <si>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</si>
  <si>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</si>
  <si>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</si>
  <si>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</si>
  <si>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</si>
  <si>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</si>
  <si>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</si>
  <si>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</si>
  <si>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</si>
  <si>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</si>
  <si>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</si>
  <si>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</si>
  <si>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</si>
  <si>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</si>
  <si>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</si>
  <si>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</si>
  <si>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</si>
  <si>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</si>
  <si>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</si>
  <si>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</si>
  <si>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</si>
  <si>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</si>
  <si>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</si>
  <si>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</si>
  <si>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</si>
  <si>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</si>
  <si>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</si>
  <si>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</si>
  <si>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</si>
  <si>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</si>
  <si>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</si>
  <si>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</si>
  <si>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</si>
  <si>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</si>
  <si>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</si>
  <si>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</si>
  <si>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</si>
  <si>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</si>
  <si>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</si>
  <si>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</si>
  <si>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</si>
  <si>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</si>
  <si>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</si>
  <si>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</si>
  <si>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</si>
  <si>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</si>
  <si>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</si>
  <si>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</si>
  <si>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</si>
  <si>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</si>
  <si>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</si>
  <si>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</si>
  <si>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</si>
  <si>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</si>
  <si>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</si>
  <si>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</si>
  <si>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</si>
  <si>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</si>
  <si>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</si>
  <si>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</si>
  <si>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</si>
  <si>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</si>
  <si>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</si>
  <si>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</si>
  <si>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</si>
  <si>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</si>
  <si>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</si>
  <si>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</si>
  <si>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</si>
  <si>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</si>
  <si>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</si>
  <si>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Manner-Suomi</t>
  </si>
  <si>
    <t>Kuntien valtionosuudet ja veromenetysten korvaukset 2025, yhteenveto</t>
  </si>
  <si>
    <t>Asukasluku 31.12.2023</t>
  </si>
  <si>
    <t>Valtionosuuksien muutos yhteensä € 2024-25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</si>
  <si>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</si>
  <si>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</si>
  <si>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</si>
  <si>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</si>
  <si>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Valtionosuudet 2024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</si>
  <si>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</si>
  <si>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</si>
  <si>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</si>
  <si>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TE-uudistuksen vos-rahoitus yhteensä</t>
  </si>
  <si>
    <t>Mäntyharju*</t>
  </si>
  <si>
    <t>Peruspalvelujen valtionosuus ilman TE-rahoitusta ja verotuloihin perustuvaa tasausta</t>
  </si>
  <si>
    <t>Valtionosuuksien laskentatiedot vuodelle 2025 / VM joulukuu 2024</t>
  </si>
  <si>
    <t>Aineiston tiedot: VM:n vuoden 2025 valtionosuuslaskelma joulukuu 2024 ja OKM:n valtionosuudet vuodelle 2025, OPH 19.12.2024</t>
  </si>
  <si>
    <t>OKM:n valtionosuusrahoitus 2025 OPH:n 19.12.2024 tietojen mukaan</t>
  </si>
  <si>
    <t>Opetus- ja kulttuuritoimen vos OPH:n 18.12.2024 mukaan</t>
  </si>
  <si>
    <t>Mäntyharjun ja Pertunmaan kuntaliitos 2025 alkaen. Pertunmaa yhdistetty tässä myös v. 2024 osalta Mäntyharjun lukuihin</t>
  </si>
  <si>
    <t>VM:n kesäkuun 2024 laskelman mukaan. Ei sisällä harkinnanvaraista valtionosuuden korotusta.</t>
  </si>
  <si>
    <t>Tiivistelmä VM:n 12.12.2024 julkaisemasta lopullisesta valtionosuuslaskelmasta vuodelle 2025 + OKM:n valtionosuus vuoden 2025 vos-päätöksen 19.12.2024 mukaisesti</t>
  </si>
  <si>
    <r>
      <t xml:space="preserve">Kuntien valtionosuudet ja veromenetysten korvaukset </t>
    </r>
    <r>
      <rPr>
        <b/>
        <sz val="28"/>
        <color rgb="FFFF0000"/>
        <rFont val="Work Sans"/>
        <scheme val="minor"/>
      </rPr>
      <t>€/asukas</t>
    </r>
    <r>
      <rPr>
        <b/>
        <sz val="28"/>
        <color theme="4"/>
        <rFont val="Work Sans"/>
        <scheme val="minor"/>
      </rPr>
      <t xml:space="preserve"> 2025, yhteenveto</t>
    </r>
  </si>
  <si>
    <t>Kuntaliiton julkaisu 8.1.2025</t>
  </si>
  <si>
    <t>Opetus- ja kulttuuritoimen valtionosuus (ns. OKM-vos)</t>
  </si>
  <si>
    <t>Verotuloihin perustuva valtionosuuden tasaus</t>
  </si>
  <si>
    <t xml:space="preserve">Verotulomenetysten korvaus        </t>
  </si>
  <si>
    <t>Sote-uudistuksen järjestelmämuutoksen tasaus</t>
  </si>
  <si>
    <t>Peruspalvelujen valtionosuus ilman TE-rahoitusta ja kuntakohtaisia sote-tasauseriä</t>
  </si>
  <si>
    <t>Verotuloihin perustuva tasaus ja veromenetysten korvaus yhteensä</t>
  </si>
  <si>
    <t>Kuntakohtaiset sote-tasauserät (muutosrajoitin+järjestelmämuutoksen tasaus) yhteensä</t>
  </si>
  <si>
    <t>Tässä voit tarkastella v. 2025 valtionosuuksien kokonaisuuden muodostumista valittujen osatekijöiden suhteessa.</t>
  </si>
  <si>
    <t>Taulukon viereen piirtyy kaavio valitun kuntajoukon vos-rakenteesta.</t>
  </si>
  <si>
    <t>Yksinkertaisimmillaan voit vaihtaa kuntia sarakkaiden lajittelupainikkeita hyödyntämällä, jolloin kaavio näyttää aina</t>
  </si>
  <si>
    <t>10 taulukossa ensimmäisenä näkyvää kuntaa. Excel-osaaja pystyy valitsemaan haluamansa kuntajoukon monipuolisemmin</t>
  </si>
  <si>
    <t>esim. klikkaamalla kaavioaluetta ja siirtämällä valinnan haluamaansa kohtaan taulukossa ja säätämällä myös valintaan tulevaa kuntamäärää.</t>
  </si>
  <si>
    <t>tulevaa kuntamäärää.</t>
  </si>
  <si>
    <t>Valtionosuudet 2025 -rakennesimulaattori 1</t>
  </si>
  <si>
    <t>Valtionosuudet 2025 -rakennesimulaattori 2</t>
  </si>
  <si>
    <t>Taulukko ja kaavio on pelkistetympi kuin rakennesimulaattorissa 1, mutta sisältää kunnan kaikki valtionosuudet.</t>
  </si>
  <si>
    <t xml:space="preserve">esim. klikkaamalla kaavioaluetta ja siirtämällä valinnan haluamaansa kohtaan taulukossa ja säätämällä myös valintaan </t>
  </si>
  <si>
    <t>Aineiston nimi: Kuntien valtionosuudet 2025 -rakennesimulaattori</t>
  </si>
  <si>
    <t>Päivämäärä (milloin aineisto on tuotettu tai tarkistettu): 19.3.2025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</si>
</sst>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169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sz val="24"/>
      <color theme="6"/>
      <name val="Work Sans ExtraBold"/>
      <scheme val="major"/>
    </font>
    <font>
      <sz val="24"/>
      <color theme="6"/>
      <name val="Work Sans"/>
      <scheme val="minor"/>
    </font>
    <font>
      <b/>
      <sz val="28"/>
      <color theme="6"/>
      <name val="Work Sans"/>
      <scheme val="min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14"/>
      <color theme="4"/>
      <name val="Work Sans"/>
      <scheme val="minor"/>
    </font>
    <font>
      <b/>
      <sz val="28"/>
      <color theme="4"/>
      <name val="Work Sans"/>
      <scheme val="minor"/>
    </font>
    <font>
      <b/>
      <sz val="12"/>
      <color theme="4"/>
      <name val="Work Sans"/>
      <scheme val="minor"/>
    </font>
    <font>
      <b/>
      <sz val="28"/>
      <color rgb="FFFF0000"/>
      <name val="Work Sans"/>
      <scheme val="minor"/>
    </font>
    <font>
      <b/>
      <sz val="28"/>
      <color theme="7"/>
      <name val="Work Sans"/>
      <scheme val="minor"/>
    </font>
    <font>
      <b/>
      <sz val="12"/>
      <color theme="7"/>
      <name val="Work Sans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rgb="FF365ABD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0" fontId="16" fillId="0" borderId="0" applyNumberFormat="0" applyFill="0" applyBorder="0" applyAlignment="0" applyProtection="0"/>
    <xf numFmtId="0" fontId="12" fillId="0" borderId="0" applyNumberFormat="0" applyFill="0" applyAlignment="0" applyProtection="0"/>
    <xf numFmtId="0" fontId="17" fillId="0" borderId="0" applyNumberFormat="0" applyFill="0" applyAlignment="0" applyProtection="0"/>
    <xf numFmtId="0" fontId="18" fillId="0" borderId="0" applyNumberFormat="0" applyFill="0" applyAlignment="0" applyProtection="0"/>
    <xf numFmtId="0" fontId="18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1" applyNumberFormat="0" applyAlignment="0" applyProtection="0"/>
    <xf numFmtId="0" fontId="14" fillId="2" borderId="2" applyNumberFormat="0" applyAlignment="0" applyProtection="0"/>
    <xf numFmtId="0" fontId="9" fillId="6" borderId="1" applyNumberFormat="0" applyAlignment="0" applyProtection="0"/>
    <xf numFmtId="0" fontId="8" fillId="0" borderId="3" applyNumberFormat="0" applyFill="0" applyAlignment="0" applyProtection="0"/>
    <xf numFmtId="0" fontId="6" fillId="7" borderId="4" applyNumberFormat="0" applyBorder="0" applyAlignment="0" applyProtection="0"/>
    <xf numFmtId="0" fontId="11" fillId="3" borderId="5" applyNumberFormat="0" applyAlignment="0" applyProtection="0"/>
    <xf numFmtId="0" fontId="7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5" fillId="9" borderId="0" applyNumberFormat="0" applyBorder="0" applyAlignment="0" applyProtection="0"/>
    <xf numFmtId="0" fontId="23" fillId="10" borderId="0" applyNumberFormat="0" applyBorder="0" applyAlignment="0" applyProtection="0"/>
    <xf numFmtId="0" fontId="15" fillId="11" borderId="0" applyNumberFormat="0" applyBorder="0" applyAlignment="0" applyProtection="0"/>
    <xf numFmtId="0" fontId="19" fillId="0" borderId="13"/>
    <xf numFmtId="0" fontId="22" fillId="0" borderId="11"/>
    <xf numFmtId="2" fontId="19" fillId="0" borderId="7"/>
    <xf numFmtId="0" fontId="19" fillId="0" borderId="9"/>
    <xf numFmtId="0" fontId="11" fillId="0" borderId="8"/>
    <xf numFmtId="0" fontId="11" fillId="0" borderId="15"/>
    <xf numFmtId="0" fontId="21" fillId="0" borderId="12"/>
    <xf numFmtId="165" fontId="11" fillId="0" borderId="0" applyFill="0" applyBorder="0" applyAlignment="0" applyProtection="0"/>
    <xf numFmtId="16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9" fontId="11" fillId="0" borderId="0" applyFill="0" applyBorder="0" applyAlignment="0" applyProtection="0"/>
    <xf numFmtId="0" fontId="15" fillId="12" borderId="0" applyNumberFormat="0" applyBorder="0" applyAlignment="0" applyProtection="0"/>
    <xf numFmtId="0" fontId="24" fillId="0" borderId="10"/>
    <xf numFmtId="0" fontId="24" fillId="0" borderId="14"/>
    <xf numFmtId="0" fontId="41" fillId="0" borderId="0" applyNumberFormat="0" applyFill="0" applyBorder="0" applyAlignment="0" applyProtection="0"/>
    <xf numFmtId="0" fontId="54" fillId="0" borderId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118" fillId="0" borderId="0"/>
    <xf numFmtId="0" fontId="5" fillId="0" borderId="0"/>
    <xf numFmtId="165" fontId="5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2" fillId="0" borderId="0"/>
    <xf numFmtId="165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3" fillId="0" borderId="0"/>
    <xf numFmtId="0" fontId="4" fillId="0" borderId="0"/>
    <xf numFmtId="0" fontId="155" fillId="0" borderId="0"/>
    <xf numFmtId="0" fontId="156" fillId="0" borderId="30" applyNumberFormat="0" applyFill="0" applyAlignment="0" applyProtection="0"/>
    <xf numFmtId="43" fontId="5" fillId="0" borderId="0" applyFont="0" applyFill="0" applyBorder="0" applyAlignment="0" applyProtection="0"/>
    <xf numFmtId="0" fontId="157" fillId="0" borderId="31" applyNumberFormat="0" applyFill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</cellStyleXfs>
  <cellXfs count="493">
    <xf numFmtId="0" fontId="0" fillId="0" borderId="0" xfId="0"/>
    <xf numFmtId="0" fontId="11" fillId="0" borderId="0" xfId="0" applyFont="1"/>
    <xf numFmtId="0" fontId="19" fillId="0" borderId="13" xfId="20"/>
    <xf numFmtId="0" fontId="17" fillId="0" borderId="0" xfId="3" applyAlignment="1">
      <alignment vertical="top"/>
    </xf>
    <xf numFmtId="0" fontId="17" fillId="0" borderId="0" xfId="3"/>
    <xf numFmtId="0" fontId="20" fillId="0" borderId="13" xfId="20" applyFont="1"/>
    <xf numFmtId="0" fontId="26" fillId="0" borderId="0" xfId="0" applyFont="1"/>
    <xf numFmtId="3" fontId="27" fillId="0" borderId="0" xfId="0" applyNumberFormat="1" applyFont="1" applyAlignment="1">
      <alignment horizontal="right"/>
    </xf>
    <xf numFmtId="0" fontId="28" fillId="0" borderId="0" xfId="0" applyFont="1"/>
    <xf numFmtId="0" fontId="31" fillId="0" borderId="0" xfId="0" applyFont="1"/>
    <xf numFmtId="3" fontId="33" fillId="0" borderId="0" xfId="0" applyNumberFormat="1" applyFont="1"/>
    <xf numFmtId="1" fontId="34" fillId="0" borderId="0" xfId="0" applyNumberFormat="1" applyFont="1"/>
    <xf numFmtId="0" fontId="27" fillId="0" borderId="0" xfId="0" applyFont="1"/>
    <xf numFmtId="0" fontId="36" fillId="0" borderId="0" xfId="0" applyFont="1"/>
    <xf numFmtId="0" fontId="27" fillId="0" borderId="0" xfId="0" applyFont="1" applyAlignment="1">
      <alignment horizontal="right"/>
    </xf>
    <xf numFmtId="0" fontId="37" fillId="0" borderId="0" xfId="0" applyFont="1"/>
    <xf numFmtId="0" fontId="27" fillId="0" borderId="16" xfId="0" applyFont="1" applyBorder="1"/>
    <xf numFmtId="3" fontId="25" fillId="0" borderId="0" xfId="0" applyNumberFormat="1" applyFont="1" applyAlignment="1">
      <alignment horizontal="right"/>
    </xf>
    <xf numFmtId="0" fontId="29" fillId="0" borderId="0" xfId="0" applyFont="1"/>
    <xf numFmtId="166" fontId="29" fillId="0" borderId="0" xfId="0" applyNumberFormat="1" applyFont="1"/>
    <xf numFmtId="3" fontId="32" fillId="0" borderId="0" xfId="0" applyNumberFormat="1" applyFont="1"/>
    <xf numFmtId="3" fontId="31" fillId="0" borderId="0" xfId="0" applyNumberFormat="1" applyFont="1" applyAlignment="1">
      <alignment horizontal="right"/>
    </xf>
    <xf numFmtId="166" fontId="31" fillId="0" borderId="0" xfId="0" applyNumberFormat="1" applyFont="1"/>
    <xf numFmtId="1" fontId="31" fillId="0" borderId="0" xfId="0" applyNumberFormat="1" applyFont="1"/>
    <xf numFmtId="3" fontId="29" fillId="0" borderId="0" xfId="0" applyNumberFormat="1" applyFont="1"/>
    <xf numFmtId="167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166" fontId="28" fillId="0" borderId="0" xfId="0" applyNumberFormat="1" applyFont="1"/>
    <xf numFmtId="1" fontId="32" fillId="0" borderId="0" xfId="0" applyNumberFormat="1" applyFont="1"/>
    <xf numFmtId="1" fontId="38" fillId="0" borderId="0" xfId="0" applyNumberFormat="1" applyFont="1"/>
    <xf numFmtId="1" fontId="39" fillId="0" borderId="0" xfId="0" applyNumberFormat="1" applyFont="1"/>
    <xf numFmtId="0" fontId="43" fillId="0" borderId="0" xfId="0" applyFont="1"/>
    <xf numFmtId="3" fontId="31" fillId="0" borderId="0" xfId="0" applyNumberFormat="1" applyFont="1"/>
    <xf numFmtId="168" fontId="14" fillId="0" borderId="0" xfId="0" applyNumberFormat="1" applyFont="1"/>
    <xf numFmtId="0" fontId="44" fillId="0" borderId="0" xfId="1" applyFont="1" applyFill="1" applyBorder="1" applyAlignment="1">
      <alignment horizontal="left"/>
    </xf>
    <xf numFmtId="0" fontId="45" fillId="0" borderId="0" xfId="1" applyFont="1" applyFill="1" applyBorder="1" applyAlignment="1">
      <alignment horizontal="left"/>
    </xf>
    <xf numFmtId="166" fontId="31" fillId="0" borderId="0" xfId="0" applyNumberFormat="1" applyFont="1" applyAlignment="1">
      <alignment horizontal="right"/>
    </xf>
    <xf numFmtId="0" fontId="44" fillId="0" borderId="0" xfId="0" applyFont="1"/>
    <xf numFmtId="3" fontId="29" fillId="0" borderId="0" xfId="0" applyNumberFormat="1" applyFont="1" applyAlignment="1">
      <alignment horizontal="right"/>
    </xf>
    <xf numFmtId="168" fontId="31" fillId="0" borderId="0" xfId="0" applyNumberFormat="1" applyFont="1"/>
    <xf numFmtId="0" fontId="29" fillId="0" borderId="0" xfId="0" applyFont="1" applyAlignment="1">
      <alignment horizontal="right"/>
    </xf>
    <xf numFmtId="0" fontId="29" fillId="0" borderId="16" xfId="0" applyFont="1" applyBorder="1" applyAlignment="1">
      <alignment horizontal="right"/>
    </xf>
    <xf numFmtId="0" fontId="35" fillId="0" borderId="0" xfId="0" applyFont="1"/>
    <xf numFmtId="10" fontId="47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right"/>
    </xf>
    <xf numFmtId="3" fontId="48" fillId="0" borderId="0" xfId="0" applyNumberFormat="1" applyFont="1" applyAlignment="1">
      <alignment horizontal="right"/>
    </xf>
    <xf numFmtId="166" fontId="49" fillId="0" borderId="0" xfId="0" applyNumberFormat="1" applyFont="1"/>
    <xf numFmtId="0" fontId="50" fillId="0" borderId="0" xfId="0" applyFont="1" applyAlignment="1">
      <alignment horizontal="center"/>
    </xf>
    <xf numFmtId="0" fontId="51" fillId="0" borderId="0" xfId="0" applyFont="1"/>
    <xf numFmtId="0" fontId="48" fillId="0" borderId="0" xfId="0" applyFont="1"/>
    <xf numFmtId="0" fontId="35" fillId="0" borderId="0" xfId="1" applyFont="1" applyFill="1" applyBorder="1" applyAlignment="1">
      <alignment horizontal="left"/>
    </xf>
    <xf numFmtId="0" fontId="52" fillId="0" borderId="0" xfId="0" applyFont="1"/>
    <xf numFmtId="3" fontId="35" fillId="0" borderId="0" xfId="0" applyNumberFormat="1" applyFont="1" applyAlignment="1">
      <alignment horizontal="right"/>
    </xf>
    <xf numFmtId="0" fontId="53" fillId="0" borderId="0" xfId="35" applyFont="1" applyFill="1"/>
    <xf numFmtId="0" fontId="14" fillId="0" borderId="17" xfId="0" applyFont="1" applyBorder="1" applyAlignment="1">
      <alignment vertical="top"/>
    </xf>
    <xf numFmtId="0" fontId="30" fillId="15" borderId="0" xfId="0" applyFont="1" applyFill="1" applyAlignment="1">
      <alignment horizontal="center" vertical="center" wrapText="1"/>
    </xf>
    <xf numFmtId="3" fontId="30" fillId="15" borderId="0" xfId="0" applyNumberFormat="1" applyFont="1" applyFill="1" applyAlignment="1">
      <alignment horizontal="center" vertical="center" wrapText="1"/>
    </xf>
    <xf numFmtId="3" fontId="40" fillId="16" borderId="0" xfId="0" applyNumberFormat="1" applyFont="1" applyFill="1" applyAlignment="1">
      <alignment horizontal="center" vertical="center" wrapText="1"/>
    </xf>
    <xf numFmtId="0" fontId="40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14" fontId="35" fillId="0" borderId="0" xfId="1" applyNumberFormat="1" applyFont="1" applyFill="1" applyBorder="1" applyAlignment="1">
      <alignment horizontal="left"/>
    </xf>
    <xf numFmtId="0" fontId="55" fillId="0" borderId="0" xfId="0" applyFont="1"/>
    <xf numFmtId="3" fontId="56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3" fontId="57" fillId="0" borderId="0" xfId="0" applyNumberFormat="1" applyFont="1"/>
    <xf numFmtId="169" fontId="56" fillId="0" borderId="0" xfId="0" applyNumberFormat="1" applyFont="1"/>
    <xf numFmtId="168" fontId="58" fillId="0" borderId="0" xfId="0" applyNumberFormat="1" applyFont="1"/>
    <xf numFmtId="0" fontId="59" fillId="0" borderId="0" xfId="0" applyFont="1" applyAlignment="1">
      <alignment horizontal="left"/>
    </xf>
    <xf numFmtId="0" fontId="60" fillId="0" borderId="0" xfId="0" applyFont="1"/>
    <xf numFmtId="0" fontId="56" fillId="0" borderId="0" xfId="0" applyFont="1" applyAlignment="1">
      <alignment horizontal="right"/>
    </xf>
    <xf numFmtId="0" fontId="56" fillId="0" borderId="0" xfId="0" applyFont="1"/>
    <xf numFmtId="3" fontId="55" fillId="0" borderId="0" xfId="0" applyNumberFormat="1" applyFont="1" applyAlignment="1">
      <alignment horizontal="right"/>
    </xf>
    <xf numFmtId="0" fontId="61" fillId="0" borderId="0" xfId="0" applyFont="1"/>
    <xf numFmtId="3" fontId="63" fillId="0" borderId="0" xfId="0" applyNumberFormat="1" applyFont="1" applyAlignment="1">
      <alignment horizontal="right"/>
    </xf>
    <xf numFmtId="3" fontId="63" fillId="0" borderId="0" xfId="0" applyNumberFormat="1" applyFont="1"/>
    <xf numFmtId="168" fontId="64" fillId="0" borderId="0" xfId="0" applyNumberFormat="1" applyFont="1"/>
    <xf numFmtId="0" fontId="63" fillId="0" borderId="0" xfId="0" applyFont="1" applyAlignment="1">
      <alignment horizontal="right"/>
    </xf>
    <xf numFmtId="166" fontId="62" fillId="0" borderId="0" xfId="0" applyNumberFormat="1" applyFont="1" applyAlignment="1">
      <alignment horizontal="right"/>
    </xf>
    <xf numFmtId="0" fontId="65" fillId="0" borderId="0" xfId="0" applyFont="1"/>
    <xf numFmtId="169" fontId="62" fillId="0" borderId="0" xfId="0" applyNumberFormat="1" applyFont="1" applyAlignment="1">
      <alignment horizontal="right"/>
    </xf>
    <xf numFmtId="168" fontId="66" fillId="0" borderId="0" xfId="0" applyNumberFormat="1" applyFont="1" applyAlignment="1">
      <alignment horizontal="right"/>
    </xf>
    <xf numFmtId="170" fontId="59" fillId="0" borderId="0" xfId="0" applyNumberFormat="1" applyFont="1"/>
    <xf numFmtId="170" fontId="60" fillId="0" borderId="0" xfId="0" applyNumberFormat="1" applyFont="1"/>
    <xf numFmtId="3" fontId="61" fillId="0" borderId="0" xfId="0" applyNumberFormat="1" applyFont="1"/>
    <xf numFmtId="10" fontId="67" fillId="0" borderId="0" xfId="0" applyNumberFormat="1" applyFont="1" applyAlignment="1">
      <alignment horizontal="center" vertical="center"/>
    </xf>
    <xf numFmtId="0" fontId="68" fillId="0" borderId="0" xfId="0" applyFont="1"/>
    <xf numFmtId="3" fontId="68" fillId="0" borderId="0" xfId="0" applyNumberFormat="1" applyFont="1" applyAlignment="1">
      <alignment horizontal="right"/>
    </xf>
    <xf numFmtId="166" fontId="69" fillId="0" borderId="0" xfId="0" applyNumberFormat="1" applyFont="1"/>
    <xf numFmtId="166" fontId="63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3" fontId="56" fillId="0" borderId="0" xfId="0" applyNumberFormat="1" applyFont="1"/>
    <xf numFmtId="0" fontId="55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168" fontId="71" fillId="0" borderId="0" xfId="0" applyNumberFormat="1" applyFont="1"/>
    <xf numFmtId="0" fontId="59" fillId="23" borderId="0" xfId="0" applyFont="1" applyFill="1"/>
    <xf numFmtId="170" fontId="59" fillId="23" borderId="0" xfId="0" applyNumberFormat="1" applyFont="1" applyFill="1"/>
    <xf numFmtId="170" fontId="62" fillId="24" borderId="0" xfId="0" applyNumberFormat="1" applyFont="1" applyFill="1"/>
    <xf numFmtId="0" fontId="31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3" fontId="31" fillId="0" borderId="0" xfId="0" applyNumberFormat="1" applyFon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168" fontId="72" fillId="0" borderId="0" xfId="0" applyNumberFormat="1" applyFont="1" applyAlignment="1">
      <alignment horizontal="left" vertical="center" wrapText="1"/>
    </xf>
    <xf numFmtId="4" fontId="31" fillId="22" borderId="0" xfId="0" applyNumberFormat="1" applyFont="1" applyFill="1" applyAlignment="1">
      <alignment horizontal="left" vertical="center" wrapText="1"/>
    </xf>
    <xf numFmtId="166" fontId="31" fillId="18" borderId="0" xfId="0" applyNumberFormat="1" applyFont="1" applyFill="1" applyAlignment="1">
      <alignment horizontal="left" vertical="center" wrapText="1"/>
    </xf>
    <xf numFmtId="166" fontId="29" fillId="18" borderId="0" xfId="0" applyNumberFormat="1" applyFont="1" applyFill="1" applyAlignment="1">
      <alignment horizontal="left" vertical="center" wrapText="1"/>
    </xf>
    <xf numFmtId="0" fontId="29" fillId="0" borderId="18" xfId="0" applyFont="1" applyBorder="1"/>
    <xf numFmtId="166" fontId="29" fillId="0" borderId="18" xfId="0" applyNumberFormat="1" applyFont="1" applyBorder="1"/>
    <xf numFmtId="168" fontId="73" fillId="0" borderId="18" xfId="0" applyNumberFormat="1" applyFont="1" applyBorder="1"/>
    <xf numFmtId="3" fontId="38" fillId="22" borderId="18" xfId="0" applyNumberFormat="1" applyFont="1" applyFill="1" applyBorder="1"/>
    <xf numFmtId="166" fontId="29" fillId="18" borderId="18" xfId="0" applyNumberFormat="1" applyFont="1" applyFill="1" applyBorder="1"/>
    <xf numFmtId="0" fontId="34" fillId="0" borderId="18" xfId="0" applyFont="1" applyBorder="1"/>
    <xf numFmtId="0" fontId="38" fillId="0" borderId="18" xfId="0" applyFont="1" applyBorder="1"/>
    <xf numFmtId="171" fontId="31" fillId="0" borderId="0" xfId="0" applyNumberFormat="1" applyFont="1"/>
    <xf numFmtId="168" fontId="72" fillId="0" borderId="0" xfId="0" applyNumberFormat="1" applyFont="1"/>
    <xf numFmtId="3" fontId="32" fillId="22" borderId="0" xfId="0" applyNumberFormat="1" applyFont="1" applyFill="1"/>
    <xf numFmtId="166" fontId="31" fillId="18" borderId="0" xfId="0" applyNumberFormat="1" applyFont="1" applyFill="1"/>
    <xf numFmtId="166" fontId="31" fillId="18" borderId="0" xfId="0" applyNumberFormat="1" applyFont="1" applyFill="1" applyAlignment="1">
      <alignment horizontal="right"/>
    </xf>
    <xf numFmtId="0" fontId="33" fillId="0" borderId="0" xfId="0" applyFont="1"/>
    <xf numFmtId="0" fontId="32" fillId="0" borderId="0" xfId="0" applyFont="1"/>
    <xf numFmtId="1" fontId="56" fillId="0" borderId="0" xfId="0" applyNumberFormat="1" applyFont="1"/>
    <xf numFmtId="3" fontId="55" fillId="0" borderId="0" xfId="0" applyNumberFormat="1" applyFont="1"/>
    <xf numFmtId="167" fontId="56" fillId="0" borderId="0" xfId="0" applyNumberFormat="1" applyFont="1" applyAlignment="1">
      <alignment horizontal="right"/>
    </xf>
    <xf numFmtId="166" fontId="55" fillId="0" borderId="0" xfId="0" applyNumberFormat="1" applyFont="1"/>
    <xf numFmtId="1" fontId="61" fillId="0" borderId="0" xfId="0" applyNumberFormat="1" applyFont="1"/>
    <xf numFmtId="1" fontId="74" fillId="0" borderId="0" xfId="0" applyNumberFormat="1" applyFont="1"/>
    <xf numFmtId="0" fontId="75" fillId="0" borderId="0" xfId="0" applyFont="1"/>
    <xf numFmtId="1" fontId="76" fillId="0" borderId="0" xfId="0" applyNumberFormat="1" applyFont="1"/>
    <xf numFmtId="3" fontId="31" fillId="0" borderId="17" xfId="0" applyNumberFormat="1" applyFont="1" applyBorder="1" applyAlignment="1">
      <alignment horizontal="left" vertical="center" wrapText="1"/>
    </xf>
    <xf numFmtId="0" fontId="77" fillId="0" borderId="0" xfId="1" applyFont="1" applyFill="1" applyBorder="1" applyAlignment="1">
      <alignment horizontal="left"/>
    </xf>
    <xf numFmtId="0" fontId="63" fillId="0" borderId="0" xfId="0" applyFont="1"/>
    <xf numFmtId="4" fontId="78" fillId="0" borderId="0" xfId="0" applyNumberFormat="1" applyFont="1" applyAlignment="1">
      <alignment wrapText="1"/>
    </xf>
    <xf numFmtId="0" fontId="29" fillId="24" borderId="0" xfId="0" applyFont="1" applyFill="1" applyAlignment="1">
      <alignment horizontal="center" vertical="center" wrapText="1"/>
    </xf>
    <xf numFmtId="3" fontId="31" fillId="24" borderId="0" xfId="0" applyNumberFormat="1" applyFont="1" applyFill="1"/>
    <xf numFmtId="168" fontId="31" fillId="24" borderId="0" xfId="0" applyNumberFormat="1" applyFont="1" applyFill="1"/>
    <xf numFmtId="3" fontId="0" fillId="0" borderId="0" xfId="0" applyNumberFormat="1"/>
    <xf numFmtId="166" fontId="79" fillId="0" borderId="0" xfId="0" applyNumberFormat="1" applyFont="1" applyAlignment="1">
      <alignment horizontal="right"/>
    </xf>
    <xf numFmtId="166" fontId="35" fillId="0" borderId="0" xfId="0" applyNumberFormat="1" applyFont="1"/>
    <xf numFmtId="0" fontId="25" fillId="0" borderId="0" xfId="0" applyFont="1" applyAlignment="1">
      <alignment horizontal="right"/>
    </xf>
    <xf numFmtId="0" fontId="30" fillId="20" borderId="0" xfId="0" applyFont="1" applyFill="1" applyAlignment="1">
      <alignment horizontal="center" vertical="center" wrapText="1"/>
    </xf>
    <xf numFmtId="3" fontId="30" fillId="20" borderId="0" xfId="0" applyNumberFormat="1" applyFont="1" applyFill="1" applyAlignment="1">
      <alignment horizontal="center" vertical="center" wrapText="1"/>
    </xf>
    <xf numFmtId="3" fontId="40" fillId="21" borderId="0" xfId="0" applyNumberFormat="1" applyFont="1" applyFill="1" applyAlignment="1">
      <alignment horizontal="center" vertical="center" wrapText="1"/>
    </xf>
    <xf numFmtId="0" fontId="40" fillId="21" borderId="0" xfId="0" applyFont="1" applyFill="1" applyAlignment="1">
      <alignment horizontal="center" vertical="center" wrapText="1"/>
    </xf>
    <xf numFmtId="3" fontId="38" fillId="18" borderId="18" xfId="0" applyNumberFormat="1" applyFont="1" applyFill="1" applyBorder="1"/>
    <xf numFmtId="171" fontId="29" fillId="0" borderId="18" xfId="0" applyNumberFormat="1" applyFont="1" applyBorder="1"/>
    <xf numFmtId="0" fontId="62" fillId="0" borderId="0" xfId="0" applyFont="1"/>
    <xf numFmtId="0" fontId="62" fillId="0" borderId="0" xfId="0" applyFont="1" applyAlignment="1">
      <alignment horizontal="right"/>
    </xf>
    <xf numFmtId="0" fontId="78" fillId="0" borderId="0" xfId="0" applyFont="1"/>
    <xf numFmtId="0" fontId="53" fillId="0" borderId="0" xfId="35" applyFont="1"/>
    <xf numFmtId="4" fontId="35" fillId="0" borderId="0" xfId="0" applyNumberFormat="1" applyFont="1" applyAlignment="1">
      <alignment horizontal="right"/>
    </xf>
    <xf numFmtId="3" fontId="35" fillId="0" borderId="0" xfId="0" applyNumberFormat="1" applyFont="1"/>
    <xf numFmtId="168" fontId="80" fillId="0" borderId="0" xfId="0" applyNumberFormat="1" applyFont="1"/>
    <xf numFmtId="166" fontId="52" fillId="0" borderId="0" xfId="0" applyNumberFormat="1" applyFont="1" applyAlignment="1">
      <alignment horizontal="right"/>
    </xf>
    <xf numFmtId="3" fontId="60" fillId="0" borderId="0" xfId="0" applyNumberFormat="1" applyFont="1"/>
    <xf numFmtId="4" fontId="63" fillId="0" borderId="0" xfId="0" applyNumberFormat="1" applyFont="1" applyAlignment="1">
      <alignment horizontal="right"/>
    </xf>
    <xf numFmtId="166" fontId="50" fillId="0" borderId="0" xfId="0" applyNumberFormat="1" applyFont="1"/>
    <xf numFmtId="0" fontId="28" fillId="0" borderId="16" xfId="0" applyFont="1" applyBorder="1"/>
    <xf numFmtId="0" fontId="43" fillId="0" borderId="0" xfId="0" applyFont="1" applyAlignment="1">
      <alignment horizontal="right"/>
    </xf>
    <xf numFmtId="0" fontId="81" fillId="0" borderId="0" xfId="0" applyFont="1"/>
    <xf numFmtId="0" fontId="82" fillId="0" borderId="0" xfId="0" applyFont="1" applyAlignment="1">
      <alignment horizontal="right"/>
    </xf>
    <xf numFmtId="4" fontId="83" fillId="0" borderId="0" xfId="0" applyNumberFormat="1" applyFont="1" applyAlignment="1">
      <alignment wrapText="1"/>
    </xf>
    <xf numFmtId="170" fontId="84" fillId="0" borderId="0" xfId="0" applyNumberFormat="1" applyFont="1"/>
    <xf numFmtId="0" fontId="85" fillId="0" borderId="0" xfId="0" applyFont="1"/>
    <xf numFmtId="0" fontId="86" fillId="0" borderId="0" xfId="0" applyFont="1"/>
    <xf numFmtId="170" fontId="87" fillId="0" borderId="0" xfId="0" applyNumberFormat="1" applyFont="1"/>
    <xf numFmtId="166" fontId="88" fillId="18" borderId="0" xfId="0" applyNumberFormat="1" applyFont="1" applyFill="1" applyAlignment="1">
      <alignment horizontal="center" wrapText="1"/>
    </xf>
    <xf numFmtId="0" fontId="29" fillId="19" borderId="0" xfId="0" applyFont="1" applyFill="1" applyAlignment="1">
      <alignment horizontal="center" vertical="center" wrapText="1"/>
    </xf>
    <xf numFmtId="0" fontId="92" fillId="0" borderId="0" xfId="1" applyFont="1"/>
    <xf numFmtId="0" fontId="93" fillId="0" borderId="0" xfId="0" applyFont="1"/>
    <xf numFmtId="0" fontId="94" fillId="0" borderId="0" xfId="0" applyFont="1"/>
    <xf numFmtId="0" fontId="95" fillId="0" borderId="0" xfId="0" applyFont="1" applyAlignment="1">
      <alignment horizontal="center" vertical="center" wrapText="1"/>
    </xf>
    <xf numFmtId="166" fontId="96" fillId="0" borderId="0" xfId="0" applyNumberFormat="1" applyFont="1"/>
    <xf numFmtId="168" fontId="96" fillId="0" borderId="0" xfId="0" applyNumberFormat="1" applyFont="1"/>
    <xf numFmtId="0" fontId="98" fillId="0" borderId="0" xfId="0" applyFont="1"/>
    <xf numFmtId="0" fontId="14" fillId="0" borderId="0" xfId="0" applyFont="1"/>
    <xf numFmtId="0" fontId="95" fillId="27" borderId="0" xfId="0" quotePrefix="1" applyFont="1" applyFill="1" applyAlignment="1">
      <alignment horizontal="center"/>
    </xf>
    <xf numFmtId="0" fontId="95" fillId="27" borderId="0" xfId="0" applyFont="1" applyFill="1" applyAlignment="1">
      <alignment horizontal="center" vertical="center" wrapText="1"/>
    </xf>
    <xf numFmtId="166" fontId="96" fillId="27" borderId="0" xfId="0" applyNumberFormat="1" applyFont="1" applyFill="1"/>
    <xf numFmtId="0" fontId="95" fillId="27" borderId="0" xfId="0" applyFont="1" applyFill="1" applyAlignment="1">
      <alignment horizontal="center"/>
    </xf>
    <xf numFmtId="17" fontId="95" fillId="28" borderId="0" xfId="0" quotePrefix="1" applyNumberFormat="1" applyFont="1" applyFill="1" applyAlignment="1">
      <alignment horizontal="center"/>
    </xf>
    <xf numFmtId="0" fontId="95" fillId="28" borderId="0" xfId="0" applyFont="1" applyFill="1" applyAlignment="1">
      <alignment horizontal="center" vertical="center" wrapText="1"/>
    </xf>
    <xf numFmtId="166" fontId="97" fillId="29" borderId="0" xfId="0" applyNumberFormat="1" applyFont="1" applyFill="1"/>
    <xf numFmtId="0" fontId="95" fillId="28" borderId="0" xfId="0" applyFont="1" applyFill="1" applyAlignment="1">
      <alignment horizontal="center"/>
    </xf>
    <xf numFmtId="166" fontId="101" fillId="27" borderId="0" xfId="0" applyNumberFormat="1" applyFont="1" applyFill="1"/>
    <xf numFmtId="166" fontId="101" fillId="28" borderId="0" xfId="0" applyNumberFormat="1" applyFont="1" applyFill="1"/>
    <xf numFmtId="166" fontId="100" fillId="0" borderId="0" xfId="0" applyNumberFormat="1" applyFont="1" applyAlignment="1">
      <alignment vertical="top"/>
    </xf>
    <xf numFmtId="166" fontId="101" fillId="27" borderId="0" xfId="0" applyNumberFormat="1" applyFont="1" applyFill="1" applyAlignment="1">
      <alignment horizontal="right"/>
    </xf>
    <xf numFmtId="166" fontId="101" fillId="28" borderId="0" xfId="0" applyNumberFormat="1" applyFont="1" applyFill="1" applyAlignment="1">
      <alignment horizontal="right"/>
    </xf>
    <xf numFmtId="166" fontId="102" fillId="27" borderId="0" xfId="0" applyNumberFormat="1" applyFont="1" applyFill="1" applyAlignment="1">
      <alignment horizontal="center" wrapText="1"/>
    </xf>
    <xf numFmtId="166" fontId="102" fillId="28" borderId="0" xfId="0" applyNumberFormat="1" applyFont="1" applyFill="1" applyAlignment="1">
      <alignment horizontal="center" wrapText="1"/>
    </xf>
    <xf numFmtId="166" fontId="103" fillId="0" borderId="0" xfId="0" applyNumberFormat="1" applyFont="1" applyAlignment="1">
      <alignment horizontal="center" wrapText="1"/>
    </xf>
    <xf numFmtId="0" fontId="82" fillId="0" borderId="0" xfId="0" applyFont="1"/>
    <xf numFmtId="0" fontId="104" fillId="0" borderId="0" xfId="0" applyFont="1"/>
    <xf numFmtId="0" fontId="104" fillId="0" borderId="0" xfId="1" applyFont="1" applyFill="1"/>
    <xf numFmtId="0" fontId="106" fillId="0" borderId="0" xfId="0" applyFont="1" applyAlignment="1">
      <alignment horizontal="center" wrapText="1"/>
    </xf>
    <xf numFmtId="0" fontId="106" fillId="0" borderId="21" xfId="0" applyFont="1" applyBorder="1" applyAlignment="1">
      <alignment horizontal="center" wrapText="1"/>
    </xf>
    <xf numFmtId="0" fontId="107" fillId="0" borderId="21" xfId="0" applyFont="1" applyBorder="1" applyAlignment="1">
      <alignment horizontal="center" wrapText="1"/>
    </xf>
    <xf numFmtId="166" fontId="104" fillId="0" borderId="21" xfId="0" applyNumberFormat="1" applyFont="1" applyBorder="1"/>
    <xf numFmtId="166" fontId="105" fillId="0" borderId="21" xfId="0" applyNumberFormat="1" applyFont="1" applyBorder="1"/>
    <xf numFmtId="166" fontId="31" fillId="0" borderId="21" xfId="0" applyNumberFormat="1" applyFont="1" applyBorder="1"/>
    <xf numFmtId="166" fontId="42" fillId="0" borderId="21" xfId="0" applyNumberFormat="1" applyFont="1" applyBorder="1"/>
    <xf numFmtId="166" fontId="29" fillId="0" borderId="21" xfId="0" applyNumberFormat="1" applyFont="1" applyBorder="1"/>
    <xf numFmtId="0" fontId="104" fillId="0" borderId="21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10" fontId="104" fillId="0" borderId="21" xfId="0" applyNumberFormat="1" applyFont="1" applyBorder="1"/>
    <xf numFmtId="10" fontId="106" fillId="0" borderId="21" xfId="0" applyNumberFormat="1" applyFont="1" applyBorder="1"/>
    <xf numFmtId="0" fontId="99" fillId="0" borderId="0" xfId="0" applyFont="1"/>
    <xf numFmtId="166" fontId="99" fillId="0" borderId="0" xfId="0" applyNumberFormat="1" applyFont="1"/>
    <xf numFmtId="0" fontId="108" fillId="0" borderId="0" xfId="0" applyFont="1"/>
    <xf numFmtId="0" fontId="44" fillId="0" borderId="0" xfId="1" applyFont="1"/>
    <xf numFmtId="166" fontId="98" fillId="0" borderId="0" xfId="0" applyNumberFormat="1" applyFont="1"/>
    <xf numFmtId="0" fontId="109" fillId="0" borderId="0" xfId="0" applyFont="1"/>
    <xf numFmtId="0" fontId="82" fillId="0" borderId="0" xfId="1" applyFont="1"/>
    <xf numFmtId="0" fontId="110" fillId="0" borderId="0" xfId="0" applyFont="1"/>
    <xf numFmtId="4" fontId="110" fillId="0" borderId="0" xfId="0" applyNumberFormat="1" applyFont="1" applyAlignment="1">
      <alignment wrapText="1"/>
    </xf>
    <xf numFmtId="0" fontId="111" fillId="0" borderId="0" xfId="0" applyFont="1"/>
    <xf numFmtId="170" fontId="89" fillId="0" borderId="0" xfId="0" applyNumberFormat="1" applyFont="1"/>
    <xf numFmtId="3" fontId="101" fillId="0" borderId="0" xfId="0" applyNumberFormat="1" applyFont="1" applyAlignment="1">
      <alignment horizontal="right"/>
    </xf>
    <xf numFmtId="0" fontId="113" fillId="0" borderId="0" xfId="0" applyFont="1" applyAlignment="1">
      <alignment horizontal="center" vertical="center" wrapText="1"/>
    </xf>
    <xf numFmtId="166" fontId="52" fillId="0" borderId="17" xfId="0" applyNumberFormat="1" applyFont="1" applyBorder="1" applyAlignment="1">
      <alignment horizontal="right" vertical="top"/>
    </xf>
    <xf numFmtId="0" fontId="114" fillId="0" borderId="0" xfId="0" applyFont="1" applyAlignment="1">
      <alignment wrapText="1"/>
    </xf>
    <xf numFmtId="0" fontId="112" fillId="0" borderId="17" xfId="0" applyFont="1" applyBorder="1" applyAlignment="1">
      <alignment vertical="top"/>
    </xf>
    <xf numFmtId="166" fontId="112" fillId="27" borderId="17" xfId="0" applyNumberFormat="1" applyFont="1" applyFill="1" applyBorder="1" applyAlignment="1">
      <alignment vertical="top"/>
    </xf>
    <xf numFmtId="166" fontId="115" fillId="29" borderId="17" xfId="0" applyNumberFormat="1" applyFont="1" applyFill="1" applyBorder="1" applyAlignment="1">
      <alignment vertical="top"/>
    </xf>
    <xf numFmtId="166" fontId="112" fillId="0" borderId="17" xfId="0" applyNumberFormat="1" applyFont="1" applyBorder="1" applyAlignment="1">
      <alignment vertical="top"/>
    </xf>
    <xf numFmtId="168" fontId="112" fillId="0" borderId="17" xfId="0" applyNumberFormat="1" applyFont="1" applyBorder="1" applyAlignment="1">
      <alignment vertical="top"/>
    </xf>
    <xf numFmtId="3" fontId="112" fillId="0" borderId="17" xfId="0" applyNumberFormat="1" applyFont="1" applyBorder="1" applyAlignment="1">
      <alignment vertical="top"/>
    </xf>
    <xf numFmtId="166" fontId="52" fillId="27" borderId="17" xfId="0" applyNumberFormat="1" applyFont="1" applyFill="1" applyBorder="1" applyAlignment="1">
      <alignment vertical="top"/>
    </xf>
    <xf numFmtId="166" fontId="52" fillId="28" borderId="17" xfId="0" applyNumberFormat="1" applyFont="1" applyFill="1" applyBorder="1" applyAlignment="1">
      <alignment vertical="top"/>
    </xf>
    <xf numFmtId="166" fontId="52" fillId="0" borderId="17" xfId="0" applyNumberFormat="1" applyFont="1" applyBorder="1" applyAlignment="1">
      <alignment vertical="top"/>
    </xf>
    <xf numFmtId="0" fontId="35" fillId="0" borderId="0" xfId="0" applyFont="1" applyAlignment="1">
      <alignment vertical="top"/>
    </xf>
    <xf numFmtId="3" fontId="104" fillId="0" borderId="0" xfId="0" applyNumberFormat="1" applyFont="1"/>
    <xf numFmtId="3" fontId="29" fillId="24" borderId="24" xfId="0" applyNumberFormat="1" applyFont="1" applyFill="1" applyBorder="1" applyAlignment="1">
      <alignment vertical="top"/>
    </xf>
    <xf numFmtId="168" fontId="29" fillId="24" borderId="24" xfId="0" applyNumberFormat="1" applyFont="1" applyFill="1" applyBorder="1" applyAlignment="1">
      <alignment vertical="top"/>
    </xf>
    <xf numFmtId="0" fontId="14" fillId="0" borderId="24" xfId="0" applyFont="1" applyBorder="1" applyAlignment="1">
      <alignment vertical="top"/>
    </xf>
    <xf numFmtId="168" fontId="29" fillId="0" borderId="24" xfId="0" applyNumberFormat="1" applyFont="1" applyBorder="1" applyAlignment="1">
      <alignment vertical="top"/>
    </xf>
    <xf numFmtId="168" fontId="14" fillId="0" borderId="24" xfId="0" applyNumberFormat="1" applyFont="1" applyBorder="1" applyAlignment="1">
      <alignment vertical="top"/>
    </xf>
    <xf numFmtId="166" fontId="29" fillId="0" borderId="24" xfId="0" applyNumberFormat="1" applyFont="1" applyBorder="1" applyAlignment="1">
      <alignment vertical="top"/>
    </xf>
    <xf numFmtId="14" fontId="116" fillId="0" borderId="0" xfId="1" quotePrefix="1" applyNumberFormat="1" applyFont="1" applyFill="1" applyBorder="1" applyAlignment="1">
      <alignment horizontal="left"/>
    </xf>
    <xf numFmtId="3" fontId="32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right"/>
    </xf>
    <xf numFmtId="1" fontId="39" fillId="0" borderId="0" xfId="0" applyNumberFormat="1" applyFont="1" applyAlignment="1">
      <alignment horizontal="right"/>
    </xf>
    <xf numFmtId="3" fontId="33" fillId="0" borderId="0" xfId="0" applyNumberFormat="1" applyFont="1" applyAlignment="1">
      <alignment horizontal="right"/>
    </xf>
    <xf numFmtId="3" fontId="89" fillId="0" borderId="0" xfId="0" applyNumberFormat="1" applyFont="1"/>
    <xf numFmtId="0" fontId="89" fillId="0" borderId="0" xfId="0" applyFont="1"/>
    <xf numFmtId="0" fontId="119" fillId="0" borderId="0" xfId="0" applyFont="1"/>
    <xf numFmtId="0" fontId="43" fillId="0" borderId="0" xfId="39" applyFont="1" applyProtection="1">
      <protection locked="0"/>
    </xf>
    <xf numFmtId="170" fontId="117" fillId="0" borderId="0" xfId="35" applyNumberFormat="1" applyFont="1" applyAlignment="1">
      <alignment horizontal="left"/>
    </xf>
    <xf numFmtId="0" fontId="44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20" fillId="0" borderId="0" xfId="0" applyFont="1"/>
    <xf numFmtId="0" fontId="101" fillId="0" borderId="0" xfId="0" applyFont="1" applyAlignment="1">
      <alignment vertical="top"/>
    </xf>
    <xf numFmtId="166" fontId="101" fillId="18" borderId="0" xfId="0" applyNumberFormat="1" applyFont="1" applyFill="1"/>
    <xf numFmtId="166" fontId="97" fillId="26" borderId="0" xfId="0" applyNumberFormat="1" applyFont="1" applyFill="1"/>
    <xf numFmtId="166" fontId="115" fillId="26" borderId="17" xfId="0" applyNumberFormat="1" applyFont="1" applyFill="1" applyBorder="1" applyAlignment="1">
      <alignment vertical="top"/>
    </xf>
    <xf numFmtId="17" fontId="95" fillId="18" borderId="0" xfId="0" quotePrefix="1" applyNumberFormat="1" applyFont="1" applyFill="1" applyAlignment="1">
      <alignment horizontal="center"/>
    </xf>
    <xf numFmtId="166" fontId="52" fillId="18" borderId="17" xfId="0" applyNumberFormat="1" applyFont="1" applyFill="1" applyBorder="1" applyAlignment="1">
      <alignment vertical="top"/>
    </xf>
    <xf numFmtId="0" fontId="95" fillId="18" borderId="0" xfId="0" applyFont="1" applyFill="1" applyAlignment="1">
      <alignment horizontal="center" vertical="center" wrapText="1"/>
    </xf>
    <xf numFmtId="166" fontId="102" fillId="18" borderId="0" xfId="0" applyNumberFormat="1" applyFont="1" applyFill="1" applyAlignment="1">
      <alignment horizontal="center" wrapText="1"/>
    </xf>
    <xf numFmtId="3" fontId="42" fillId="0" borderId="0" xfId="49" applyNumberFormat="1" applyFont="1"/>
    <xf numFmtId="3" fontId="42" fillId="0" borderId="21" xfId="49" applyNumberFormat="1" applyFont="1" applyBorder="1"/>
    <xf numFmtId="166" fontId="101" fillId="18" borderId="0" xfId="0" applyNumberFormat="1" applyFont="1" applyFill="1" applyAlignment="1">
      <alignment horizontal="right"/>
    </xf>
    <xf numFmtId="1" fontId="100" fillId="0" borderId="0" xfId="0" applyNumberFormat="1" applyFont="1" applyAlignment="1">
      <alignment vertical="top"/>
    </xf>
    <xf numFmtId="0" fontId="106" fillId="0" borderId="0" xfId="0" applyFont="1"/>
    <xf numFmtId="0" fontId="95" fillId="0" borderId="0" xfId="0" applyFont="1"/>
    <xf numFmtId="3" fontId="124" fillId="0" borderId="0" xfId="0" applyNumberFormat="1" applyFont="1"/>
    <xf numFmtId="0" fontId="125" fillId="0" borderId="0" xfId="0" applyFont="1"/>
    <xf numFmtId="3" fontId="127" fillId="0" borderId="0" xfId="0" applyNumberFormat="1" applyFont="1" applyAlignment="1">
      <alignment horizontal="right"/>
    </xf>
    <xf numFmtId="4" fontId="127" fillId="0" borderId="0" xfId="0" applyNumberFormat="1" applyFont="1" applyAlignment="1">
      <alignment horizontal="right"/>
    </xf>
    <xf numFmtId="3" fontId="127" fillId="0" borderId="0" xfId="0" applyNumberFormat="1" applyFont="1"/>
    <xf numFmtId="168" fontId="128" fillId="0" borderId="0" xfId="0" applyNumberFormat="1" applyFont="1"/>
    <xf numFmtId="4" fontId="125" fillId="0" borderId="0" xfId="0" applyNumberFormat="1" applyFont="1" applyAlignment="1">
      <alignment wrapText="1"/>
    </xf>
    <xf numFmtId="0" fontId="127" fillId="0" borderId="0" xfId="0" applyFont="1" applyAlignment="1">
      <alignment horizontal="right"/>
    </xf>
    <xf numFmtId="166" fontId="127" fillId="0" borderId="0" xfId="0" applyNumberFormat="1" applyFont="1"/>
    <xf numFmtId="166" fontId="126" fillId="0" borderId="0" xfId="0" applyNumberFormat="1" applyFont="1" applyAlignment="1">
      <alignment horizontal="right"/>
    </xf>
    <xf numFmtId="0" fontId="129" fillId="0" borderId="0" xfId="0" applyFont="1"/>
    <xf numFmtId="0" fontId="107" fillId="0" borderId="0" xfId="0" applyFont="1"/>
    <xf numFmtId="0" fontId="130" fillId="0" borderId="0" xfId="0" applyFont="1"/>
    <xf numFmtId="0" fontId="105" fillId="0" borderId="0" xfId="0" applyFont="1"/>
    <xf numFmtId="0" fontId="105" fillId="0" borderId="0" xfId="0" applyFont="1" applyAlignment="1">
      <alignment vertical="top" wrapText="1"/>
    </xf>
    <xf numFmtId="0" fontId="107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3" fontId="107" fillId="0" borderId="0" xfId="0" applyNumberFormat="1" applyFont="1"/>
    <xf numFmtId="3" fontId="105" fillId="0" borderId="0" xfId="0" applyNumberFormat="1" applyFont="1"/>
    <xf numFmtId="168" fontId="105" fillId="0" borderId="0" xfId="0" applyNumberFormat="1" applyFont="1"/>
    <xf numFmtId="0" fontId="5" fillId="0" borderId="0" xfId="0" applyFont="1"/>
    <xf numFmtId="10" fontId="72" fillId="0" borderId="0" xfId="0" applyNumberFormat="1" applyFont="1"/>
    <xf numFmtId="0" fontId="31" fillId="18" borderId="0" xfId="0" applyFont="1" applyFill="1" applyAlignment="1">
      <alignment horizontal="left" vertical="center" wrapText="1"/>
    </xf>
    <xf numFmtId="166" fontId="31" fillId="0" borderId="26" xfId="0" applyNumberFormat="1" applyFont="1" applyBorder="1"/>
    <xf numFmtId="3" fontId="29" fillId="0" borderId="0" xfId="0" applyNumberFormat="1" applyFont="1" applyAlignment="1">
      <alignment horizontal="left" vertical="center" wrapText="1"/>
    </xf>
    <xf numFmtId="0" fontId="41" fillId="0" borderId="0" xfId="35"/>
    <xf numFmtId="0" fontId="132" fillId="0" borderId="0" xfId="0" applyFont="1"/>
    <xf numFmtId="0" fontId="105" fillId="22" borderId="0" xfId="0" applyFont="1" applyFill="1"/>
    <xf numFmtId="0" fontId="105" fillId="22" borderId="0" xfId="0" applyFont="1" applyFill="1" applyAlignment="1">
      <alignment vertical="top" wrapText="1"/>
    </xf>
    <xf numFmtId="0" fontId="105" fillId="18" borderId="0" xfId="0" applyFont="1" applyFill="1"/>
    <xf numFmtId="0" fontId="105" fillId="18" borderId="0" xfId="0" applyFont="1" applyFill="1" applyAlignment="1">
      <alignment vertical="top" wrapText="1"/>
    </xf>
    <xf numFmtId="0" fontId="133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0" fontId="136" fillId="0" borderId="0" xfId="35" applyFont="1"/>
    <xf numFmtId="0" fontId="135" fillId="0" borderId="0" xfId="0" applyFont="1"/>
    <xf numFmtId="0" fontId="137" fillId="0" borderId="0" xfId="0" applyFont="1"/>
    <xf numFmtId="3" fontId="138" fillId="0" borderId="0" xfId="0" applyNumberFormat="1" applyFont="1" applyAlignment="1">
      <alignment horizontal="right"/>
    </xf>
    <xf numFmtId="10" fontId="139" fillId="0" borderId="0" xfId="0" applyNumberFormat="1" applyFont="1" applyAlignment="1">
      <alignment horizontal="center" vertical="center"/>
    </xf>
    <xf numFmtId="14" fontId="135" fillId="0" borderId="0" xfId="1" applyNumberFormat="1" applyFont="1" applyFill="1" applyBorder="1" applyAlignment="1">
      <alignment horizontal="left"/>
    </xf>
    <xf numFmtId="0" fontId="140" fillId="0" borderId="0" xfId="0" applyFont="1"/>
    <xf numFmtId="0" fontId="107" fillId="18" borderId="0" xfId="0" applyFont="1" applyFill="1" applyAlignment="1">
      <alignment vertical="top" wrapText="1"/>
    </xf>
    <xf numFmtId="0" fontId="107" fillId="22" borderId="0" xfId="0" applyFont="1" applyFill="1" applyAlignment="1">
      <alignment vertical="top" wrapText="1"/>
    </xf>
    <xf numFmtId="0" fontId="107" fillId="22" borderId="0" xfId="0" applyFont="1" applyFill="1"/>
    <xf numFmtId="0" fontId="107" fillId="18" borderId="0" xfId="0" applyFont="1" applyFill="1"/>
    <xf numFmtId="0" fontId="107" fillId="0" borderId="0" xfId="0" applyFont="1" applyAlignment="1">
      <alignment vertical="top"/>
    </xf>
    <xf numFmtId="3" fontId="107" fillId="0" borderId="0" xfId="0" applyNumberFormat="1" applyFont="1" applyAlignment="1">
      <alignment vertical="top"/>
    </xf>
    <xf numFmtId="168" fontId="107" fillId="0" borderId="0" xfId="0" applyNumberFormat="1" applyFont="1" applyAlignment="1">
      <alignment vertical="top"/>
    </xf>
    <xf numFmtId="0" fontId="131" fillId="0" borderId="0" xfId="0" applyFont="1" applyAlignment="1">
      <alignment vertical="top"/>
    </xf>
    <xf numFmtId="0" fontId="29" fillId="0" borderId="18" xfId="0" applyFont="1" applyBorder="1" applyAlignment="1">
      <alignment vertical="top"/>
    </xf>
    <xf numFmtId="166" fontId="29" fillId="0" borderId="25" xfId="0" applyNumberFormat="1" applyFont="1" applyBorder="1" applyAlignment="1">
      <alignment vertical="top"/>
    </xf>
    <xf numFmtId="166" fontId="29" fillId="0" borderId="18" xfId="0" applyNumberFormat="1" applyFont="1" applyBorder="1" applyAlignment="1">
      <alignment vertical="top"/>
    </xf>
    <xf numFmtId="10" fontId="73" fillId="0" borderId="18" xfId="0" applyNumberFormat="1" applyFont="1" applyBorder="1" applyAlignment="1">
      <alignment vertical="top"/>
    </xf>
    <xf numFmtId="3" fontId="38" fillId="22" borderId="18" xfId="0" applyNumberFormat="1" applyFont="1" applyFill="1" applyBorder="1" applyAlignment="1">
      <alignment vertical="top"/>
    </xf>
    <xf numFmtId="166" fontId="29" fillId="18" borderId="18" xfId="0" applyNumberFormat="1" applyFont="1" applyFill="1" applyBorder="1" applyAlignment="1">
      <alignment vertical="top"/>
    </xf>
    <xf numFmtId="3" fontId="29" fillId="0" borderId="18" xfId="0" applyNumberFormat="1" applyFont="1" applyBorder="1" applyAlignment="1">
      <alignment horizontal="right" vertical="top"/>
    </xf>
    <xf numFmtId="3" fontId="38" fillId="0" borderId="18" xfId="0" applyNumberFormat="1" applyFont="1" applyBorder="1" applyAlignment="1">
      <alignment vertical="top"/>
    </xf>
    <xf numFmtId="0" fontId="38" fillId="0" borderId="18" xfId="0" applyFont="1" applyBorder="1" applyAlignment="1">
      <alignment vertical="top"/>
    </xf>
    <xf numFmtId="171" fontId="29" fillId="0" borderId="18" xfId="0" applyNumberFormat="1" applyFont="1" applyBorder="1" applyAlignment="1">
      <alignment vertical="top"/>
    </xf>
    <xf numFmtId="0" fontId="141" fillId="0" borderId="0" xfId="0" applyFont="1"/>
    <xf numFmtId="0" fontId="142" fillId="0" borderId="0" xfId="1" applyFont="1" applyFill="1" applyBorder="1" applyAlignment="1">
      <alignment horizontal="left"/>
    </xf>
    <xf numFmtId="166" fontId="89" fillId="0" borderId="17" xfId="0" applyNumberFormat="1" applyFont="1" applyBorder="1" applyAlignment="1">
      <alignment vertical="top"/>
    </xf>
    <xf numFmtId="0" fontId="104" fillId="0" borderId="0" xfId="0" applyFont="1" applyAlignment="1">
      <alignment horizontal="center" vertical="center" wrapText="1"/>
    </xf>
    <xf numFmtId="166" fontId="89" fillId="0" borderId="25" xfId="0" applyNumberFormat="1" applyFont="1" applyBorder="1" applyAlignment="1">
      <alignment vertical="top"/>
    </xf>
    <xf numFmtId="0" fontId="104" fillId="0" borderId="17" xfId="0" applyFont="1" applyBorder="1" applyAlignment="1">
      <alignment horizontal="center" vertical="center" wrapText="1"/>
    </xf>
    <xf numFmtId="0" fontId="117" fillId="0" borderId="0" xfId="35" applyFont="1"/>
    <xf numFmtId="166" fontId="143" fillId="0" borderId="24" xfId="0" applyNumberFormat="1" applyFont="1" applyBorder="1" applyAlignment="1">
      <alignment horizontal="right" vertical="top"/>
    </xf>
    <xf numFmtId="166" fontId="143" fillId="17" borderId="24" xfId="0" applyNumberFormat="1" applyFont="1" applyFill="1" applyBorder="1" applyAlignment="1">
      <alignment horizontal="right" vertical="top"/>
    </xf>
    <xf numFmtId="166" fontId="143" fillId="22" borderId="24" xfId="0" applyNumberFormat="1" applyFont="1" applyFill="1" applyBorder="1" applyAlignment="1">
      <alignment horizontal="right" vertical="top"/>
    </xf>
    <xf numFmtId="166" fontId="144" fillId="0" borderId="0" xfId="0" applyNumberFormat="1" applyFont="1"/>
    <xf numFmtId="166" fontId="144" fillId="0" borderId="0" xfId="0" applyNumberFormat="1" applyFont="1" applyAlignment="1">
      <alignment horizontal="right"/>
    </xf>
    <xf numFmtId="166" fontId="143" fillId="17" borderId="0" xfId="0" applyNumberFormat="1" applyFont="1" applyFill="1"/>
    <xf numFmtId="3" fontId="143" fillId="14" borderId="0" xfId="0" applyNumberFormat="1" applyFont="1" applyFill="1" applyAlignment="1">
      <alignment horizontal="right"/>
    </xf>
    <xf numFmtId="3" fontId="88" fillId="26" borderId="17" xfId="0" applyNumberFormat="1" applyFont="1" applyFill="1" applyBorder="1" applyAlignment="1">
      <alignment horizontal="center" wrapText="1"/>
    </xf>
    <xf numFmtId="3" fontId="144" fillId="22" borderId="0" xfId="0" applyNumberFormat="1" applyFont="1" applyFill="1"/>
    <xf numFmtId="3" fontId="144" fillId="0" borderId="0" xfId="0" applyNumberFormat="1" applyFont="1" applyAlignment="1">
      <alignment horizontal="right"/>
    </xf>
    <xf numFmtId="0" fontId="143" fillId="0" borderId="24" xfId="0" applyFont="1" applyBorder="1" applyAlignment="1">
      <alignment horizontal="right" vertical="top"/>
    </xf>
    <xf numFmtId="0" fontId="143" fillId="0" borderId="24" xfId="0" applyFont="1" applyBorder="1" applyAlignment="1">
      <alignment vertical="top"/>
    </xf>
    <xf numFmtId="3" fontId="146" fillId="0" borderId="0" xfId="0" applyNumberFormat="1" applyFont="1" applyAlignment="1">
      <alignment horizontal="right"/>
    </xf>
    <xf numFmtId="0" fontId="143" fillId="0" borderId="0" xfId="0" applyFont="1"/>
    <xf numFmtId="166" fontId="147" fillId="18" borderId="17" xfId="0" applyNumberFormat="1" applyFont="1" applyFill="1" applyBorder="1" applyAlignment="1">
      <alignment horizontal="right" vertical="top"/>
    </xf>
    <xf numFmtId="166" fontId="147" fillId="18" borderId="24" xfId="0" applyNumberFormat="1" applyFont="1" applyFill="1" applyBorder="1" applyAlignment="1">
      <alignment vertical="top"/>
    </xf>
    <xf numFmtId="166" fontId="148" fillId="18" borderId="0" xfId="0" applyNumberFormat="1" applyFont="1" applyFill="1" applyAlignment="1">
      <alignment horizontal="right" vertical="top"/>
    </xf>
    <xf numFmtId="166" fontId="148" fillId="18" borderId="0" xfId="0" applyNumberFormat="1" applyFont="1" applyFill="1"/>
    <xf numFmtId="166" fontId="148" fillId="18" borderId="0" xfId="0" applyNumberFormat="1" applyFont="1" applyFill="1" applyAlignment="1">
      <alignment horizontal="right"/>
    </xf>
    <xf numFmtId="166" fontId="148" fillId="18" borderId="19" xfId="0" applyNumberFormat="1" applyFont="1" applyFill="1" applyBorder="1"/>
    <xf numFmtId="166" fontId="148" fillId="18" borderId="22" xfId="0" applyNumberFormat="1" applyFont="1" applyFill="1" applyBorder="1"/>
    <xf numFmtId="166" fontId="143" fillId="0" borderId="24" xfId="0" applyNumberFormat="1" applyFont="1" applyBorder="1" applyAlignment="1">
      <alignment vertical="top"/>
    </xf>
    <xf numFmtId="166" fontId="143" fillId="17" borderId="24" xfId="0" applyNumberFormat="1" applyFont="1" applyFill="1" applyBorder="1" applyAlignment="1">
      <alignment vertical="top"/>
    </xf>
    <xf numFmtId="3" fontId="143" fillId="22" borderId="24" xfId="0" applyNumberFormat="1" applyFont="1" applyFill="1" applyBorder="1" applyAlignment="1">
      <alignment vertical="top"/>
    </xf>
    <xf numFmtId="3" fontId="146" fillId="0" borderId="0" xfId="0" applyNumberFormat="1" applyFont="1"/>
    <xf numFmtId="166" fontId="144" fillId="17" borderId="0" xfId="0" applyNumberFormat="1" applyFont="1" applyFill="1"/>
    <xf numFmtId="3" fontId="144" fillId="25" borderId="23" xfId="0" applyNumberFormat="1" applyFont="1" applyFill="1" applyBorder="1" applyAlignment="1">
      <alignment horizontal="right"/>
    </xf>
    <xf numFmtId="3" fontId="144" fillId="0" borderId="0" xfId="0" applyNumberFormat="1" applyFont="1"/>
    <xf numFmtId="3" fontId="144" fillId="0" borderId="19" xfId="0" applyNumberFormat="1" applyFont="1" applyBorder="1" applyAlignment="1">
      <alignment horizontal="right"/>
    </xf>
    <xf numFmtId="3" fontId="144" fillId="22" borderId="20" xfId="0" applyNumberFormat="1" applyFont="1" applyFill="1" applyBorder="1" applyAlignment="1">
      <alignment horizontal="right"/>
    </xf>
    <xf numFmtId="3" fontId="144" fillId="25" borderId="20" xfId="0" applyNumberFormat="1" applyFont="1" applyFill="1" applyBorder="1" applyAlignment="1">
      <alignment horizontal="right"/>
    </xf>
    <xf numFmtId="0" fontId="31" fillId="0" borderId="0" xfId="39" applyFont="1" applyProtection="1">
      <protection locked="0"/>
    </xf>
    <xf numFmtId="3" fontId="143" fillId="14" borderId="0" xfId="0" applyNumberFormat="1" applyFont="1" applyFill="1" applyAlignment="1">
      <alignment horizontal="right" vertical="top"/>
    </xf>
    <xf numFmtId="166" fontId="143" fillId="14" borderId="0" xfId="0" applyNumberFormat="1" applyFont="1" applyFill="1" applyAlignment="1">
      <alignment vertical="top"/>
    </xf>
    <xf numFmtId="14" fontId="63" fillId="0" borderId="0" xfId="0" applyNumberFormat="1" applyFont="1" applyAlignment="1">
      <alignment horizontal="left"/>
    </xf>
    <xf numFmtId="4" fontId="56" fillId="0" borderId="0" xfId="0" applyNumberFormat="1" applyFont="1"/>
    <xf numFmtId="0" fontId="149" fillId="0" borderId="0" xfId="0" applyFont="1"/>
    <xf numFmtId="0" fontId="150" fillId="0" borderId="0" xfId="0" applyFont="1"/>
    <xf numFmtId="0" fontId="151" fillId="0" borderId="0" xfId="0" applyFont="1" applyAlignment="1">
      <alignment horizontal="center" wrapText="1"/>
    </xf>
    <xf numFmtId="0" fontId="140" fillId="0" borderId="27" xfId="0" applyFont="1" applyBorder="1"/>
    <xf numFmtId="4" fontId="138" fillId="0" borderId="0" xfId="0" applyNumberFormat="1" applyFont="1" applyAlignment="1">
      <alignment horizontal="right"/>
    </xf>
    <xf numFmtId="0" fontId="138" fillId="0" borderId="0" xfId="0" applyFont="1" applyAlignment="1">
      <alignment horizontal="right"/>
    </xf>
    <xf numFmtId="0" fontId="138" fillId="0" borderId="27" xfId="0" applyFont="1" applyBorder="1" applyAlignment="1">
      <alignment horizontal="right"/>
    </xf>
    <xf numFmtId="4" fontId="138" fillId="0" borderId="0" xfId="0" applyNumberFormat="1" applyFont="1"/>
    <xf numFmtId="171" fontId="138" fillId="0" borderId="0" xfId="0" applyNumberFormat="1" applyFont="1" applyAlignment="1">
      <alignment horizontal="right"/>
    </xf>
    <xf numFmtId="0" fontId="56" fillId="0" borderId="27" xfId="0" applyFont="1" applyBorder="1"/>
    <xf numFmtId="0" fontId="138" fillId="0" borderId="0" xfId="0" applyFont="1"/>
    <xf numFmtId="4" fontId="138" fillId="0" borderId="27" xfId="0" applyNumberFormat="1" applyFont="1" applyBorder="1" applyAlignment="1">
      <alignment horizontal="right"/>
    </xf>
    <xf numFmtId="0" fontId="138" fillId="0" borderId="27" xfId="0" applyFont="1" applyBorder="1"/>
    <xf numFmtId="4" fontId="138" fillId="0" borderId="0" xfId="36" applyNumberFormat="1" applyFont="1" applyAlignment="1">
      <alignment horizontal="right"/>
    </xf>
    <xf numFmtId="4" fontId="138" fillId="0" borderId="27" xfId="27" applyNumberFormat="1" applyFont="1" applyFill="1" applyBorder="1" applyAlignment="1">
      <alignment horizontal="right"/>
    </xf>
    <xf numFmtId="4" fontId="138" fillId="0" borderId="27" xfId="0" applyNumberFormat="1" applyFont="1" applyBorder="1"/>
    <xf numFmtId="0" fontId="67" fillId="0" borderId="0" xfId="0" applyFont="1" applyAlignment="1">
      <alignment horizontal="right"/>
    </xf>
    <xf numFmtId="4" fontId="138" fillId="0" borderId="27" xfId="0" applyNumberFormat="1" applyFont="1" applyBorder="1" applyAlignment="1">
      <alignment wrapText="1"/>
    </xf>
    <xf numFmtId="0" fontId="138" fillId="0" borderId="0" xfId="36" applyFont="1"/>
    <xf numFmtId="4" fontId="63" fillId="0" borderId="27" xfId="0" applyNumberFormat="1" applyFont="1" applyBorder="1" applyAlignment="1">
      <alignment wrapText="1"/>
    </xf>
    <xf numFmtId="4" fontId="138" fillId="0" borderId="0" xfId="40" applyNumberFormat="1" applyFont="1" applyProtection="1">
      <protection locked="0"/>
    </xf>
    <xf numFmtId="4" fontId="138" fillId="0" borderId="0" xfId="40" applyNumberFormat="1" applyFont="1"/>
    <xf numFmtId="0" fontId="40" fillId="15" borderId="0" xfId="0" applyFont="1" applyFill="1" applyAlignment="1">
      <alignment horizontal="center" vertical="center" wrapText="1"/>
    </xf>
    <xf numFmtId="3" fontId="40" fillId="15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154" fillId="22" borderId="0" xfId="0" applyNumberFormat="1" applyFont="1" applyFill="1" applyAlignment="1">
      <alignment horizontal="center" vertical="center" wrapText="1"/>
    </xf>
    <xf numFmtId="0" fontId="135" fillId="0" borderId="0" xfId="1" applyFont="1" applyFill="1" applyBorder="1" applyAlignment="1">
      <alignment horizontal="left"/>
    </xf>
    <xf numFmtId="3" fontId="32" fillId="0" borderId="21" xfId="0" applyNumberFormat="1" applyFont="1" applyBorder="1" applyAlignment="1">
      <alignment horizontal="right"/>
    </xf>
    <xf numFmtId="0" fontId="29" fillId="0" borderId="21" xfId="0" applyFont="1" applyBorder="1"/>
    <xf numFmtId="166" fontId="31" fillId="0" borderId="21" xfId="0" applyNumberFormat="1" applyFont="1" applyBorder="1" applyAlignment="1">
      <alignment horizontal="right" vertical="top"/>
    </xf>
    <xf numFmtId="166" fontId="31" fillId="0" borderId="21" xfId="0" applyNumberFormat="1" applyFont="1" applyBorder="1" applyAlignment="1">
      <alignment horizontal="right"/>
    </xf>
    <xf numFmtId="166" fontId="31" fillId="22" borderId="21" xfId="0" applyNumberFormat="1" applyFont="1" applyFill="1" applyBorder="1"/>
    <xf numFmtId="3" fontId="32" fillId="0" borderId="29" xfId="0" applyNumberFormat="1" applyFont="1" applyBorder="1" applyAlignment="1">
      <alignment horizontal="right"/>
    </xf>
    <xf numFmtId="0" fontId="29" fillId="0" borderId="29" xfId="0" applyFont="1" applyBorder="1"/>
    <xf numFmtId="166" fontId="31" fillId="0" borderId="29" xfId="0" applyNumberFormat="1" applyFont="1" applyBorder="1"/>
    <xf numFmtId="166" fontId="31" fillId="0" borderId="29" xfId="0" applyNumberFormat="1" applyFont="1" applyBorder="1" applyAlignment="1">
      <alignment horizontal="right" vertical="top"/>
    </xf>
    <xf numFmtId="166" fontId="31" fillId="0" borderId="29" xfId="0" applyNumberFormat="1" applyFont="1" applyBorder="1" applyAlignment="1">
      <alignment horizontal="right"/>
    </xf>
    <xf numFmtId="166" fontId="31" fillId="22" borderId="29" xfId="0" applyNumberFormat="1" applyFont="1" applyFill="1" applyBorder="1"/>
    <xf numFmtId="166" fontId="29" fillId="30" borderId="21" xfId="0" applyNumberFormat="1" applyFont="1" applyFill="1" applyBorder="1" applyAlignment="1">
      <alignment horizontal="right" vertical="top"/>
    </xf>
    <xf numFmtId="166" fontId="31" fillId="0" borderId="21" xfId="39" applyNumberFormat="1" applyFont="1" applyBorder="1" applyProtection="1">
      <protection locked="0"/>
    </xf>
    <xf numFmtId="166" fontId="31" fillId="0" borderId="21" xfId="39" applyNumberFormat="1" applyFont="1" applyBorder="1" applyAlignment="1" applyProtection="1">
      <alignment horizontal="right"/>
      <protection locked="0"/>
    </xf>
    <xf numFmtId="166" fontId="29" fillId="30" borderId="29" xfId="0" applyNumberFormat="1" applyFont="1" applyFill="1" applyBorder="1" applyAlignment="1">
      <alignment horizontal="right" vertical="top"/>
    </xf>
    <xf numFmtId="166" fontId="31" fillId="0" borderId="29" xfId="39" applyNumberFormat="1" applyFont="1" applyBorder="1" applyProtection="1">
      <protection locked="0"/>
    </xf>
    <xf numFmtId="168" fontId="31" fillId="24" borderId="21" xfId="0" applyNumberFormat="1" applyFont="1" applyFill="1" applyBorder="1" applyAlignment="1">
      <alignment vertical="top"/>
    </xf>
    <xf numFmtId="0" fontId="135" fillId="0" borderId="0" xfId="0" applyFont="1" applyAlignment="1">
      <alignment horizontal="left"/>
    </xf>
    <xf numFmtId="166" fontId="32" fillId="0" borderId="21" xfId="0" applyNumberFormat="1" applyFont="1" applyBorder="1" applyAlignment="1">
      <alignment horizontal="right"/>
    </xf>
    <xf numFmtId="166" fontId="31" fillId="0" borderId="28" xfId="0" applyNumberFormat="1" applyFont="1" applyBorder="1" applyAlignment="1">
      <alignment horizontal="right"/>
    </xf>
    <xf numFmtId="0" fontId="29" fillId="26" borderId="0" xfId="0" applyFont="1" applyFill="1" applyAlignment="1">
      <alignment horizontal="center" vertical="center" wrapText="1"/>
    </xf>
    <xf numFmtId="3" fontId="29" fillId="26" borderId="0" xfId="0" applyNumberFormat="1" applyFont="1" applyFill="1" applyAlignment="1">
      <alignment horizontal="center" vertical="center" wrapText="1"/>
    </xf>
    <xf numFmtId="3" fontId="29" fillId="18" borderId="0" xfId="0" applyNumberFormat="1" applyFont="1" applyFill="1" applyAlignment="1">
      <alignment horizontal="center" vertical="center" wrapText="1"/>
    </xf>
    <xf numFmtId="0" fontId="29" fillId="18" borderId="0" xfId="0" applyFont="1" applyFill="1" applyAlignment="1">
      <alignment horizontal="center" vertical="center" wrapText="1"/>
    </xf>
    <xf numFmtId="166" fontId="31" fillId="0" borderId="33" xfId="0" applyNumberFormat="1" applyFont="1" applyBorder="1" applyAlignment="1">
      <alignment horizontal="right"/>
    </xf>
    <xf numFmtId="166" fontId="31" fillId="22" borderId="33" xfId="0" applyNumberFormat="1" applyFont="1" applyFill="1" applyBorder="1"/>
    <xf numFmtId="166" fontId="31" fillId="22" borderId="28" xfId="0" applyNumberFormat="1" applyFont="1" applyFill="1" applyBorder="1"/>
    <xf numFmtId="166" fontId="31" fillId="0" borderId="34" xfId="0" applyNumberFormat="1" applyFont="1" applyBorder="1" applyAlignment="1">
      <alignment horizontal="right" vertical="top"/>
    </xf>
    <xf numFmtId="166" fontId="31" fillId="0" borderId="32" xfId="0" applyNumberFormat="1" applyFont="1" applyBorder="1" applyAlignment="1">
      <alignment horizontal="right" vertical="top"/>
    </xf>
    <xf numFmtId="0" fontId="158" fillId="19" borderId="0" xfId="0" applyFont="1" applyFill="1"/>
    <xf numFmtId="166" fontId="31" fillId="0" borderId="21" xfId="0" applyNumberFormat="1" applyFont="1" applyBorder="1" applyAlignment="1">
      <alignment vertical="top"/>
    </xf>
    <xf numFmtId="0" fontId="159" fillId="19" borderId="0" xfId="0" applyFont="1" applyFill="1"/>
    <xf numFmtId="166" fontId="31" fillId="18" borderId="21" xfId="0" applyNumberFormat="1" applyFont="1" applyFill="1" applyBorder="1" applyAlignment="1">
      <alignment vertical="top"/>
    </xf>
    <xf numFmtId="166" fontId="29" fillId="18" borderId="21" xfId="0" applyNumberFormat="1" applyFont="1" applyFill="1" applyBorder="1" applyAlignment="1">
      <alignment vertical="top"/>
    </xf>
    <xf numFmtId="0" fontId="80" fillId="0" borderId="0" xfId="0" applyFont="1" applyAlignment="1">
      <alignment horizontal="left"/>
    </xf>
    <xf numFmtId="0" fontId="29" fillId="0" borderId="21" xfId="0" applyFont="1" applyBorder="1" applyAlignment="1">
      <alignment horizontal="right" vertical="top"/>
    </xf>
    <xf numFmtId="0" fontId="29" fillId="0" borderId="21" xfId="0" applyFont="1" applyBorder="1" applyAlignment="1">
      <alignment vertical="top"/>
    </xf>
    <xf numFmtId="166" fontId="29" fillId="0" borderId="21" xfId="0" applyNumberFormat="1" applyFont="1" applyBorder="1" applyAlignment="1">
      <alignment vertical="top"/>
    </xf>
    <xf numFmtId="166" fontId="29" fillId="0" borderId="21" xfId="0" applyNumberFormat="1" applyFont="1" applyBorder="1" applyAlignment="1">
      <alignment horizontal="right" vertical="top"/>
    </xf>
    <xf numFmtId="166" fontId="29" fillId="22" borderId="21" xfId="0" applyNumberFormat="1" applyFont="1" applyFill="1" applyBorder="1" applyAlignment="1">
      <alignment horizontal="right" vertical="top"/>
    </xf>
    <xf numFmtId="166" fontId="29" fillId="22" borderId="21" xfId="0" applyNumberFormat="1" applyFont="1" applyFill="1" applyBorder="1" applyAlignment="1">
      <alignment vertical="top"/>
    </xf>
    <xf numFmtId="3" fontId="154" fillId="26" borderId="35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top"/>
    </xf>
    <xf numFmtId="166" fontId="29" fillId="24" borderId="21" xfId="0" applyNumberFormat="1" applyFont="1" applyFill="1" applyBorder="1" applyAlignment="1">
      <alignment vertical="top"/>
    </xf>
    <xf numFmtId="168" fontId="29" fillId="24" borderId="21" xfId="0" applyNumberFormat="1" applyFont="1" applyFill="1" applyBorder="1" applyAlignment="1">
      <alignment vertical="top"/>
    </xf>
    <xf numFmtId="3" fontId="29" fillId="24" borderId="21" xfId="0" applyNumberFormat="1" applyFont="1" applyFill="1" applyBorder="1" applyAlignment="1">
      <alignment vertical="top"/>
    </xf>
    <xf numFmtId="166" fontId="29" fillId="24" borderId="29" xfId="0" applyNumberFormat="1" applyFont="1" applyFill="1" applyBorder="1" applyAlignment="1">
      <alignment vertical="top"/>
    </xf>
    <xf numFmtId="168" fontId="31" fillId="24" borderId="29" xfId="0" applyNumberFormat="1" applyFont="1" applyFill="1" applyBorder="1" applyAlignment="1">
      <alignment vertical="top"/>
    </xf>
    <xf numFmtId="166" fontId="29" fillId="0" borderId="0" xfId="0" applyNumberFormat="1" applyFont="1" applyAlignment="1">
      <alignment vertical="top"/>
    </xf>
    <xf numFmtId="166" fontId="29" fillId="0" borderId="0" xfId="0" applyNumberFormat="1" applyFont="1" applyAlignment="1">
      <alignment horizontal="right" vertical="top"/>
    </xf>
    <xf numFmtId="166" fontId="31" fillId="0" borderId="0" xfId="0" applyNumberFormat="1" applyFont="1" applyAlignment="1">
      <alignment horizontal="right" vertical="top"/>
    </xf>
    <xf numFmtId="166" fontId="31" fillId="0" borderId="0" xfId="0" applyNumberFormat="1" applyFont="1" applyAlignment="1">
      <alignment vertical="top"/>
    </xf>
    <xf numFmtId="0" fontId="40" fillId="15" borderId="21" xfId="0" applyFont="1" applyFill="1" applyBorder="1" applyAlignment="1">
      <alignment horizontal="center" vertical="center" wrapText="1"/>
    </xf>
    <xf numFmtId="3" fontId="40" fillId="15" borderId="21" xfId="0" applyNumberFormat="1" applyFont="1" applyFill="1" applyBorder="1" applyAlignment="1">
      <alignment horizontal="center" vertical="center" wrapText="1"/>
    </xf>
    <xf numFmtId="0" fontId="40" fillId="16" borderId="21" xfId="0" applyFont="1" applyFill="1" applyBorder="1" applyAlignment="1">
      <alignment horizontal="center" vertical="center" wrapText="1"/>
    </xf>
    <xf numFmtId="0" fontId="29" fillId="26" borderId="21" xfId="0" applyFont="1" applyFill="1" applyBorder="1" applyAlignment="1">
      <alignment horizontal="center" vertical="center" wrapText="1"/>
    </xf>
    <xf numFmtId="3" fontId="29" fillId="26" borderId="21" xfId="0" applyNumberFormat="1" applyFont="1" applyFill="1" applyBorder="1" applyAlignment="1">
      <alignment horizontal="center" vertical="center" wrapText="1"/>
    </xf>
    <xf numFmtId="3" fontId="29" fillId="18" borderId="21" xfId="0" applyNumberFormat="1" applyFont="1" applyFill="1" applyBorder="1" applyAlignment="1">
      <alignment horizontal="center" vertical="center" wrapText="1"/>
    </xf>
    <xf numFmtId="3" fontId="154" fillId="22" borderId="21" xfId="0" applyNumberFormat="1" applyFont="1" applyFill="1" applyBorder="1" applyAlignment="1">
      <alignment horizontal="center" vertical="center" wrapText="1"/>
    </xf>
    <xf numFmtId="0" fontId="29" fillId="18" borderId="21" xfId="0" applyFont="1" applyFill="1" applyBorder="1" applyAlignment="1">
      <alignment horizontal="center" vertical="center" wrapText="1"/>
    </xf>
    <xf numFmtId="0" fontId="161" fillId="0" borderId="0" xfId="1" applyFont="1" applyFill="1" applyBorder="1" applyAlignment="1">
      <alignment horizontal="left"/>
    </xf>
    <xf numFmtId="0" fontId="15" fillId="0" borderId="0" xfId="0" applyFont="1"/>
    <xf numFmtId="0" fontId="162" fillId="0" borderId="0" xfId="0" applyFont="1"/>
    <xf numFmtId="0" fontId="154" fillId="31" borderId="35" xfId="0" applyFont="1" applyFill="1" applyBorder="1" applyAlignment="1">
      <alignment horizontal="center" vertical="center" wrapText="1"/>
    </xf>
    <xf numFmtId="166" fontId="31" fillId="18" borderId="16" xfId="0" applyNumberFormat="1" applyFont="1" applyFill="1" applyBorder="1"/>
    <xf numFmtId="166" fontId="31" fillId="18" borderId="21" xfId="0" applyNumberFormat="1" applyFont="1" applyFill="1" applyBorder="1"/>
    <xf numFmtId="166" fontId="29" fillId="30" borderId="21" xfId="0" applyNumberFormat="1" applyFont="1" applyFill="1" applyBorder="1" applyAlignment="1">
      <alignment vertical="top"/>
    </xf>
    <xf numFmtId="0" fontId="11" fillId="32" borderId="0" xfId="0" applyFont="1" applyFill="1"/>
    <xf numFmtId="168" fontId="31" fillId="0" borderId="21" xfId="0" applyNumberFormat="1" applyFont="1" applyBorder="1" applyAlignment="1">
      <alignment vertical="top"/>
    </xf>
    <xf numFmtId="166" fontId="31" fillId="0" borderId="33" xfId="0" applyNumberFormat="1" applyFont="1" applyBorder="1"/>
    <xf numFmtId="166" fontId="31" fillId="18" borderId="35" xfId="0" applyNumberFormat="1" applyFont="1" applyFill="1" applyBorder="1"/>
    <xf numFmtId="0" fontId="163" fillId="0" borderId="0" xfId="0" applyFont="1" applyAlignment="1">
      <alignment horizontal="left"/>
    </xf>
    <xf numFmtId="0" fontId="164" fillId="0" borderId="0" xfId="1" applyFont="1" applyFill="1" applyBorder="1" applyAlignment="1">
      <alignment horizontal="left"/>
    </xf>
    <xf numFmtId="0" fontId="40" fillId="0" borderId="0" xfId="0" applyFont="1" applyAlignment="1">
      <alignment horizontal="center" vertical="center" wrapText="1"/>
    </xf>
    <xf numFmtId="3" fontId="40" fillId="0" borderId="0" xfId="0" applyNumberFormat="1" applyFont="1" applyAlignment="1">
      <alignment horizontal="center" vertical="center" wrapText="1"/>
    </xf>
    <xf numFmtId="0" fontId="165" fillId="0" borderId="0" xfId="0" applyFont="1" applyAlignment="1">
      <alignment horizontal="left"/>
    </xf>
    <xf numFmtId="3" fontId="154" fillId="0" borderId="0" xfId="0" applyNumberFormat="1" applyFont="1" applyAlignment="1">
      <alignment horizontal="center" vertical="center" wrapText="1"/>
    </xf>
    <xf numFmtId="166" fontId="0" fillId="0" borderId="0" xfId="0" applyNumberFormat="1"/>
    <xf numFmtId="1" fontId="14" fillId="0" borderId="21" xfId="0" applyNumberFormat="1" applyFont="1" applyBorder="1" applyAlignment="1">
      <alignment vertical="top"/>
    </xf>
    <xf numFmtId="166" fontId="31" fillId="17" borderId="21" xfId="0" applyNumberFormat="1" applyFont="1" applyFill="1" applyBorder="1" applyAlignment="1">
      <alignment horizontal="left" wrapText="1"/>
    </xf>
    <xf numFmtId="3" fontId="154" fillId="26" borderId="35" xfId="0" applyNumberFormat="1" applyFont="1" applyFill="1" applyBorder="1" applyAlignment="1">
      <alignment horizontal="left" wrapText="1"/>
    </xf>
    <xf numFmtId="0" fontId="154" fillId="31" borderId="35" xfId="0" applyFont="1" applyFill="1" applyBorder="1" applyAlignment="1">
      <alignment horizontal="left" wrapText="1"/>
    </xf>
    <xf numFmtId="3" fontId="40" fillId="15" borderId="0" xfId="0" applyNumberFormat="1" applyFont="1" applyFill="1" applyAlignment="1">
      <alignment horizontal="left" wrapText="1"/>
    </xf>
    <xf numFmtId="3" fontId="40" fillId="16" borderId="0" xfId="0" applyNumberFormat="1" applyFont="1" applyFill="1" applyAlignment="1">
      <alignment horizontal="left" wrapText="1"/>
    </xf>
    <xf numFmtId="3" fontId="154" fillId="22" borderId="0" xfId="0" applyNumberFormat="1" applyFont="1" applyFill="1" applyAlignment="1">
      <alignment horizontal="left" wrapText="1"/>
    </xf>
    <xf numFmtId="0" fontId="40" fillId="16" borderId="0" xfId="0" applyFont="1" applyFill="1" applyAlignment="1">
      <alignment horizontal="left" wrapText="1"/>
    </xf>
    <xf numFmtId="3" fontId="32" fillId="22" borderId="28" xfId="0" applyNumberFormat="1" applyFont="1" applyFill="1" applyBorder="1"/>
    <xf numFmtId="3" fontId="32" fillId="22" borderId="21" xfId="0" applyNumberFormat="1" applyFont="1" applyFill="1" applyBorder="1"/>
    <xf numFmtId="166" fontId="31" fillId="17" borderId="35" xfId="0" applyNumberFormat="1" applyFont="1" applyFill="1" applyBorder="1" applyAlignment="1">
      <alignment horizontal="left" wrapText="1"/>
    </xf>
    <xf numFmtId="166" fontId="31" fillId="22" borderId="0" xfId="0" applyNumberFormat="1" applyFont="1" applyFill="1"/>
    <xf numFmtId="0" fontId="167" fillId="0" borderId="0" xfId="1" applyFont="1" applyFill="1" applyBorder="1" applyAlignment="1">
      <alignment horizontal="left"/>
    </xf>
    <xf numFmtId="0" fontId="168" fillId="0" borderId="0" xfId="1" applyFont="1" applyFill="1" applyBorder="1" applyAlignment="1">
      <alignment horizontal="left"/>
    </xf>
    <xf numFmtId="0" fontId="168" fillId="0" borderId="0" xfId="0" applyFont="1" applyAlignment="1">
      <alignment horizontal="left"/>
    </xf>
    <xf numFmtId="0" fontId="160" fillId="0" borderId="0" xfId="1" applyFont="1" applyFill="1" applyBorder="1" applyAlignment="1">
      <alignment horizontal="left"/>
    </xf>
    <xf numFmtId="0" fontId="116" fillId="0" borderId="0" xfId="1" applyFont="1" applyFill="1" applyBorder="1" applyAlignment="1">
      <alignment horizontal="left"/>
    </xf>
    <xf numFmtId="0" fontId="116" fillId="0" borderId="0" xfId="0" applyFont="1" applyAlignment="1">
      <alignment horizontal="left"/>
    </xf>
  </cellXfs>
  <cellStyles count="7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Normaali 5 4" xfId="74" xr:uid="{0BD05BCA-542B-4783-9211-091005B0618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3 4" xfId="72" xr:uid="{20CC9F18-2E93-4CE4-9B84-62E0903A7B34}"/>
    <cellStyle name="Pilkku 4" xfId="52" xr:uid="{0B0C88B9-BFEB-45FA-87BD-D61D44E9A7DE}"/>
    <cellStyle name="Pilkku 4 2" xfId="60" xr:uid="{E2BD5F8E-C016-4E6B-A9D1-FD7481473AF1}"/>
    <cellStyle name="Pilkku 4 3" xfId="75" xr:uid="{12868D4F-A4DC-41AF-A059-8B130C68DBFA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2 4" xfId="71" xr:uid="{185F698E-5AFF-4895-A2D8-EE7E2ACD277B}"/>
    <cellStyle name="Valuutta [0] 3" xfId="55" xr:uid="{75F79D91-32B7-449C-9EDD-7F98EBA9B87C}"/>
    <cellStyle name="Valuutta [0] 4" xfId="62" xr:uid="{D8CE4EB2-4243-42F8-9527-F6B5A1F9FBCF}"/>
    <cellStyle name="Valuutta [0] 5" xfId="69" xr:uid="{9C3EF083-A440-4AAE-B010-1950683B8A97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2 4" xfId="70" xr:uid="{D7A0C009-0799-4097-95BF-77AD5D923BF8}"/>
    <cellStyle name="Valuutta 3" xfId="54" xr:uid="{49FD54E0-6A4D-4A54-A735-F2B1A4EDA867}"/>
    <cellStyle name="Valuutta 4" xfId="61" xr:uid="{0EAD040B-EDA6-42D0-9D8C-3B41870282DB}"/>
    <cellStyle name="Valuutta 5" xfId="68" xr:uid="{2D85C738-7A8E-4BF2-AD1F-364AA32F742F}"/>
    <cellStyle name="Valuutta 6" xfId="73" xr:uid="{9EADCCD9-F468-407D-AAD4-2C4EEFFD5B0A}"/>
    <cellStyle name="Valuutta 7" xfId="76" xr:uid="{AC8A22F5-FB13-4E5D-94EF-6974ADDA7F7A}"/>
    <cellStyle name="Valuutta 8" xfId="67" xr:uid="{C669E800-2D24-4451-8218-FBCBB6B48EF4}"/>
  </cellStyles>
  <dxfs count="74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8" defaultTableStyle="Kuntaliitto" defaultPivotStyle="PivotStyleLight16">
    <tableStyle name="Kuntaliitto" pivot="0" count="9" xr9:uid="{00000000-0011-0000-FFFF-FFFF00000000}">
      <tableStyleElement type="wholeTable" dxfId="73"/>
      <tableStyleElement type="headerRow" dxfId="72"/>
      <tableStyleElement type="totalRow" dxfId="71"/>
      <tableStyleElement type="firstColumn" dxfId="70"/>
      <tableStyleElement type="lastColumn" dxfId="69"/>
      <tableStyleElement type="firstRowStripe" dxfId="68"/>
      <tableStyleElement type="secondRowStripe" dxfId="67"/>
      <tableStyleElement type="firstColumnStripe" dxfId="66"/>
      <tableStyleElement type="secondColumnStripe" dxfId="65"/>
    </tableStyle>
    <tableStyle name="TableStyleLight13 2" pivot="0" count="9" xr9:uid="{5DD8EE3B-BCA0-4452-A019-2CBFA31A4FBE}">
      <tableStyleElement type="wholeTable" dxfId="64"/>
      <tableStyleElement type="headerRow" dxfId="63"/>
      <tableStyleElement type="totalRow" dxfId="62"/>
      <tableStyleElement type="firstColumn" dxfId="61"/>
      <tableStyleElement type="lastColumn" dxfId="60"/>
      <tableStyleElement type="firstRowStripe" dxfId="59"/>
      <tableStyleElement type="secondRowStripe" dxfId="58"/>
      <tableStyleElement type="firstColumnStripe" dxfId="57"/>
      <tableStyleElement type="secondColumnStripe" dxfId="56"/>
    </tableStyle>
    <tableStyle name="TableStyleLight13 3" pivot="0" count="9" xr9:uid="{FB153379-1423-445C-9D7C-5CEC663C435F}">
      <tableStyleElement type="wholeTable" dxfId="55"/>
      <tableStyleElement type="headerRow" dxfId="54"/>
      <tableStyleElement type="totalRow" dxfId="53"/>
      <tableStyleElement type="firstColumn" dxfId="52"/>
      <tableStyleElement type="lastColumn" dxfId="51"/>
      <tableStyleElement type="firstRowStripe" dxfId="50"/>
      <tableStyleElement type="secondRowStripe" dxfId="49"/>
      <tableStyleElement type="firstColumnStripe" dxfId="48"/>
      <tableStyleElement type="secondColumnStripe" dxfId="47"/>
    </tableStyle>
    <tableStyle name="TableStyleMedium2 2" pivot="0" count="7" xr9:uid="{1C1F9C04-E619-4501-9509-B14A7D8D49F6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Medium2 3" pivot="0" count="7" xr9:uid="{8F46EDF1-C1E0-4C90-A042-DECD1E1DEE18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  <tableStyle name="TableStyleMedium2 4" pivot="0" count="7" xr9:uid="{E9F60862-622D-4C61-BA85-E07D6600B1AA}">
      <tableStyleElement type="wholeTable" dxfId="32"/>
      <tableStyleElement type="headerRow" dxfId="31"/>
      <tableStyleElement type="totalRow" dxfId="30"/>
      <tableStyleElement type="firstColumn" dxfId="29"/>
      <tableStyleElement type="lastColumn" dxfId="28"/>
      <tableStyleElement type="firstRowStripe" dxfId="27"/>
      <tableStyleElement type="firstColumnStripe" dxfId="26"/>
    </tableStyle>
    <tableStyle name="TableStyleMedium2 5" pivot="0" count="7" xr9:uid="{A52F9130-B477-4222-B551-B1674DA52B7C}">
      <tableStyleElement type="wholeTable" dxfId="25"/>
      <tableStyleElement type="headerRow" dxfId="24"/>
      <tableStyleElement type="totalRow" dxfId="23"/>
      <tableStyleElement type="firstColumn" dxfId="22"/>
      <tableStyleElement type="lastColumn" dxfId="21"/>
      <tableStyleElement type="firstRowStripe" dxfId="20"/>
      <tableStyleElement type="firstColumnStripe" dxfId="19"/>
    </tableStyle>
    <tableStyle name="TableStyleMedium2 6" pivot="0" count="7" xr9:uid="{E4CDED47-D532-4521-8A9E-F467EFD449CD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firstRowStripe" dxfId="13"/>
      <tableStyleElement type="firstColumnStripe" dxfId="12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accent4"/>
                </a:solidFill>
                <a:latin typeface="+mj-lt"/>
                <a:ea typeface="+mn-ea"/>
                <a:cs typeface="+mn-cs"/>
              </a:defRPr>
            </a:pPr>
            <a:r>
              <a:rPr lang="en-US" sz="2400">
                <a:solidFill>
                  <a:schemeClr val="accent4"/>
                </a:solidFill>
                <a:latin typeface="+mj-lt"/>
              </a:rPr>
              <a:t>Valtionosuuksien muodostuminen €/as.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accent4"/>
              </a:solidFill>
              <a:latin typeface="+mj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 Vos-rakennesimulaattori1'!$F$9</c:f>
              <c:strCache>
                <c:ptCount val="1"/>
                <c:pt idx="0">
                  <c:v>Peruspalvelujen valtionosuus ilman TE-rahoitusta ja kuntakohtaisia sote-tasauseriä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 Vos-rakennesimulaattori1'!$E$11:$E$19</c:f>
              <c:strCache>
                <c:ptCount val="9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</c:strCache>
            </c:strRef>
          </c:cat>
          <c:val>
            <c:numRef>
              <c:f>'3. Vos-rakennesimulaattori1'!$F$11:$F$19</c:f>
              <c:numCache>
                <c:formatCode>#\ ##0_ ;[Red]\-#\ ##0\ </c:formatCode>
                <c:ptCount val="9"/>
                <c:pt idx="0">
                  <c:v>326.53688447745759</c:v>
                </c:pt>
                <c:pt idx="1">
                  <c:v>778.71516638506978</c:v>
                </c:pt>
                <c:pt idx="2">
                  <c:v>-11.933314114574085</c:v>
                </c:pt>
                <c:pt idx="3">
                  <c:v>684.28139136440586</c:v>
                </c:pt>
                <c:pt idx="4">
                  <c:v>317.61404646693256</c:v>
                </c:pt>
                <c:pt idx="5">
                  <c:v>100.20197650783076</c:v>
                </c:pt>
                <c:pt idx="6">
                  <c:v>105.8909444468768</c:v>
                </c:pt>
                <c:pt idx="7">
                  <c:v>54.490291564188908</c:v>
                </c:pt>
                <c:pt idx="8">
                  <c:v>98.296939608514819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E-485A-A90C-B29C893E326D}"/>
            </c:ext>
          </c:extLst>
        </c:ser>
        <c:ser>
          <c:idx val="1"/>
          <c:order val="1"/>
          <c:tx>
            <c:strRef>
              <c:f>'3. Vos-rakennesimulaattori1'!$G$9</c:f>
              <c:strCache>
                <c:ptCount val="1"/>
                <c:pt idx="0">
                  <c:v>Sote-uudistuksen muutosrajoitin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 Vos-rakennesimulaattori1'!$E$11:$E$19</c:f>
              <c:strCache>
                <c:ptCount val="9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</c:strCache>
            </c:strRef>
          </c:cat>
          <c:val>
            <c:numRef>
              <c:f>'3. Vos-rakennesimulaattori1'!$G$11:$G$19</c:f>
              <c:numCache>
                <c:formatCode>#\ ##0_ ;[Red]\-#\ ##0\ </c:formatCode>
                <c:ptCount val="9"/>
                <c:pt idx="0">
                  <c:v>81.654732483859902</c:v>
                </c:pt>
                <c:pt idx="1">
                  <c:v>370.68243340512612</c:v>
                </c:pt>
                <c:pt idx="2">
                  <c:v>-136.98416712558114</c:v>
                </c:pt>
                <c:pt idx="3">
                  <c:v>-106.95643853322821</c:v>
                </c:pt>
                <c:pt idx="4">
                  <c:v>-68.773431680493402</c:v>
                </c:pt>
                <c:pt idx="5">
                  <c:v>-104.69700952075932</c:v>
                </c:pt>
                <c:pt idx="6">
                  <c:v>-114.74799508131862</c:v>
                </c:pt>
                <c:pt idx="7">
                  <c:v>-102.78639195876869</c:v>
                </c:pt>
                <c:pt idx="8">
                  <c:v>78.953817439602091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E-485A-A90C-B29C893E326D}"/>
            </c:ext>
          </c:extLst>
        </c:ser>
        <c:ser>
          <c:idx val="2"/>
          <c:order val="2"/>
          <c:tx>
            <c:strRef>
              <c:f>'3. Vos-rakennesimulaattori1'!$H$9</c:f>
              <c:strCache>
                <c:ptCount val="1"/>
                <c:pt idx="0">
                  <c:v>Sote-uudistuksen järjestelmämuutoksen tasaus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'3. Vos-rakennesimulaattori1'!$E$11:$E$19</c:f>
              <c:strCache>
                <c:ptCount val="9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</c:strCache>
            </c:strRef>
          </c:cat>
          <c:val>
            <c:numRef>
              <c:f>'3. Vos-rakennesimulaattori1'!$H$11:$H$19</c:f>
              <c:numCache>
                <c:formatCode>#\ ##0_ ;[Red]\-#\ ##0\ </c:formatCode>
                <c:ptCount val="9"/>
                <c:pt idx="0">
                  <c:v>-29.324983744078192</c:v>
                </c:pt>
                <c:pt idx="1">
                  <c:v>127.41833045387055</c:v>
                </c:pt>
                <c:pt idx="2">
                  <c:v>-1.9933654394615026</c:v>
                </c:pt>
                <c:pt idx="3">
                  <c:v>-2.0035708373565719</c:v>
                </c:pt>
                <c:pt idx="4">
                  <c:v>-11.495044598657174</c:v>
                </c:pt>
                <c:pt idx="5">
                  <c:v>-2.0016414181150419</c:v>
                </c:pt>
                <c:pt idx="6">
                  <c:v>-13.739003523657228</c:v>
                </c:pt>
                <c:pt idx="7">
                  <c:v>-21.731486565602054</c:v>
                </c:pt>
                <c:pt idx="8">
                  <c:v>100.64226299005405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E-485A-A90C-B29C893E326D}"/>
            </c:ext>
          </c:extLst>
        </c:ser>
        <c:ser>
          <c:idx val="3"/>
          <c:order val="3"/>
          <c:tx>
            <c:strRef>
              <c:f>'3. Vos-rakennesimulaattori1'!$I$9</c:f>
              <c:strCache>
                <c:ptCount val="1"/>
                <c:pt idx="0">
                  <c:v>TE-uudistuksen vos-rahoitus yhteensä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'3. Vos-rakennesimulaattori1'!$E$11:$E$19</c:f>
              <c:strCache>
                <c:ptCount val="9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</c:strCache>
            </c:strRef>
          </c:cat>
          <c:val>
            <c:numRef>
              <c:f>'3. Vos-rakennesimulaattori1'!$I$11:$I$19</c:f>
              <c:numCache>
                <c:formatCode>#\ ##0_ ;[Red]\-#\ ##0\ </c:formatCode>
                <c:ptCount val="9"/>
                <c:pt idx="0">
                  <c:v>147.23243256168374</c:v>
                </c:pt>
                <c:pt idx="1">
                  <c:v>147.82503781246302</c:v>
                </c:pt>
                <c:pt idx="2">
                  <c:v>195.40892120772631</c:v>
                </c:pt>
                <c:pt idx="3">
                  <c:v>179.26390950055571</c:v>
                </c:pt>
                <c:pt idx="4">
                  <c:v>151.5548791197231</c:v>
                </c:pt>
                <c:pt idx="5">
                  <c:v>178.2312215822235</c:v>
                </c:pt>
                <c:pt idx="6">
                  <c:v>182.99999468911199</c:v>
                </c:pt>
                <c:pt idx="7">
                  <c:v>120.02582302703475</c:v>
                </c:pt>
                <c:pt idx="8">
                  <c:v>155.60036333869968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E-485A-A90C-B29C893E326D}"/>
            </c:ext>
          </c:extLst>
        </c:ser>
        <c:ser>
          <c:idx val="4"/>
          <c:order val="4"/>
          <c:tx>
            <c:strRef>
              <c:f>'3. Vos-rakennesimulaattori1'!$J$9</c:f>
              <c:strCache>
                <c:ptCount val="1"/>
                <c:pt idx="0">
                  <c:v>Verotuloihin perustuva valtionosuuden tasaus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'3. Vos-rakennesimulaattori1'!$E$11:$E$19</c:f>
              <c:strCache>
                <c:ptCount val="9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</c:strCache>
            </c:strRef>
          </c:cat>
          <c:val>
            <c:numRef>
              <c:f>'3. Vos-rakennesimulaattori1'!$J$11:$J$19</c:f>
              <c:numCache>
                <c:formatCode>#\ ##0_ ;[Red]\-#\ ##0\ </c:formatCode>
                <c:ptCount val="9"/>
                <c:pt idx="0">
                  <c:v>-88.452836573813741</c:v>
                </c:pt>
                <c:pt idx="1">
                  <c:v>-76.552827579359445</c:v>
                </c:pt>
                <c:pt idx="2">
                  <c:v>-0.63307936774063112</c:v>
                </c:pt>
                <c:pt idx="3">
                  <c:v>-16.595819380059602</c:v>
                </c:pt>
                <c:pt idx="4">
                  <c:v>162.4380136520449</c:v>
                </c:pt>
                <c:pt idx="5">
                  <c:v>-10.975723003671545</c:v>
                </c:pt>
                <c:pt idx="6">
                  <c:v>239.50148722729293</c:v>
                </c:pt>
                <c:pt idx="7">
                  <c:v>196.25570358267291</c:v>
                </c:pt>
                <c:pt idx="8">
                  <c:v>206.82574623389988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7E-485A-A90C-B29C893E326D}"/>
            </c:ext>
          </c:extLst>
        </c:ser>
        <c:ser>
          <c:idx val="5"/>
          <c:order val="5"/>
          <c:tx>
            <c:strRef>
              <c:f>'3. Vos-rakennesimulaattori1'!$K$9</c:f>
              <c:strCache>
                <c:ptCount val="1"/>
                <c:pt idx="0">
                  <c:v>Verotulomenetysten korvaus       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'3. Vos-rakennesimulaattori1'!$E$11:$E$19</c:f>
              <c:strCache>
                <c:ptCount val="9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</c:strCache>
            </c:strRef>
          </c:cat>
          <c:val>
            <c:numRef>
              <c:f>'3. Vos-rakennesimulaattori1'!$K$11:$K$19</c:f>
              <c:numCache>
                <c:formatCode>#\ ##0_ ;[Red]\-#\ ##0\ </c:formatCode>
                <c:ptCount val="9"/>
                <c:pt idx="0">
                  <c:v>106.78071995386085</c:v>
                </c:pt>
                <c:pt idx="1">
                  <c:v>74.194080637804305</c:v>
                </c:pt>
                <c:pt idx="2">
                  <c:v>100.62485878461831</c:v>
                </c:pt>
                <c:pt idx="3">
                  <c:v>78.561419852294151</c:v>
                </c:pt>
                <c:pt idx="4">
                  <c:v>84.674924970133787</c:v>
                </c:pt>
                <c:pt idx="5">
                  <c:v>122.02361526483007</c:v>
                </c:pt>
                <c:pt idx="6">
                  <c:v>88.703410972711126</c:v>
                </c:pt>
                <c:pt idx="7">
                  <c:v>98.314803722397954</c:v>
                </c:pt>
                <c:pt idx="8">
                  <c:v>89.857490528460517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7E-485A-A90C-B29C893E326D}"/>
            </c:ext>
          </c:extLst>
        </c:ser>
        <c:ser>
          <c:idx val="6"/>
          <c:order val="6"/>
          <c:tx>
            <c:strRef>
              <c:f>'3. Vos-rakennesimulaattori1'!$L$9</c:f>
              <c:strCache>
                <c:ptCount val="1"/>
                <c:pt idx="0">
                  <c:v>Opetus- ja kulttuuritoimen valtionosuus (ns. OKM-vos)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'3. Vos-rakennesimulaattori1'!$E$11:$E$19</c:f>
              <c:strCache>
                <c:ptCount val="9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</c:strCache>
            </c:strRef>
          </c:cat>
          <c:val>
            <c:numRef>
              <c:f>'3. Vos-rakennesimulaattori1'!$L$11:$L$19</c:f>
              <c:numCache>
                <c:formatCode>#\ ##0_ ;[Red]\-#\ ##0\ </c:formatCode>
                <c:ptCount val="9"/>
                <c:pt idx="0">
                  <c:v>82.933798369162346</c:v>
                </c:pt>
                <c:pt idx="1">
                  <c:v>24.296238504063382</c:v>
                </c:pt>
                <c:pt idx="2">
                  <c:v>340.96183101352676</c:v>
                </c:pt>
                <c:pt idx="3">
                  <c:v>141.47458606628598</c:v>
                </c:pt>
                <c:pt idx="4">
                  <c:v>21.062646470952743</c:v>
                </c:pt>
                <c:pt idx="5">
                  <c:v>241.90500487954702</c:v>
                </c:pt>
                <c:pt idx="6">
                  <c:v>-158.57230652606501</c:v>
                </c:pt>
                <c:pt idx="7">
                  <c:v>30.90450004434733</c:v>
                </c:pt>
                <c:pt idx="8">
                  <c:v>3.9913748104695386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7E-485A-A90C-B29C893E3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759356896"/>
        <c:axId val="1759360736"/>
      </c:barChart>
      <c:scatterChart>
        <c:scatterStyle val="lineMarker"/>
        <c:varyColors val="0"/>
        <c:ser>
          <c:idx val="7"/>
          <c:order val="7"/>
          <c:tx>
            <c:strRef>
              <c:f>'3. Vos-rakennesimulaattori1'!$M$9</c:f>
              <c:strCache>
                <c:ptCount val="1"/>
                <c:pt idx="0">
                  <c:v>Kunnan valtionosuudet yhteensä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'3. Vos-rakennesimulaattori1'!$E$11:$E$19</c:f>
              <c:strCache>
                <c:ptCount val="9"/>
                <c:pt idx="0">
                  <c:v>Helsinki</c:v>
                </c:pt>
                <c:pt idx="1">
                  <c:v>Espoo</c:v>
                </c:pt>
                <c:pt idx="2">
                  <c:v>Tampere</c:v>
                </c:pt>
                <c:pt idx="3">
                  <c:v>Vantaa</c:v>
                </c:pt>
                <c:pt idx="4">
                  <c:v>Oulu</c:v>
                </c:pt>
                <c:pt idx="5">
                  <c:v>Turku</c:v>
                </c:pt>
                <c:pt idx="6">
                  <c:v>Jyväskylä</c:v>
                </c:pt>
                <c:pt idx="7">
                  <c:v>Kuopio</c:v>
                </c:pt>
                <c:pt idx="8">
                  <c:v>Lahti</c:v>
                </c:pt>
              </c:strCache>
            </c:strRef>
          </c:xVal>
          <c:yVal>
            <c:numRef>
              <c:f>'3. Vos-rakennesimulaattori1'!$M$11:$M$19</c:f>
              <c:numCache>
                <c:formatCode>#\ ##0_ ;[Red]\-#\ ##0\ </c:formatCode>
                <c:ptCount val="9"/>
                <c:pt idx="0">
                  <c:v>627.36074752813261</c:v>
                </c:pt>
                <c:pt idx="1">
                  <c:v>1446.5784596190379</c:v>
                </c:pt>
                <c:pt idx="2">
                  <c:v>485.45168495851402</c:v>
                </c:pt>
                <c:pt idx="3">
                  <c:v>958.02547803289735</c:v>
                </c:pt>
                <c:pt idx="4">
                  <c:v>657.07603440063656</c:v>
                </c:pt>
                <c:pt idx="5">
                  <c:v>524.68744429188541</c:v>
                </c:pt>
                <c:pt idx="6">
                  <c:v>330.03653220495204</c:v>
                </c:pt>
                <c:pt idx="7">
                  <c:v>375.47324341627109</c:v>
                </c:pt>
                <c:pt idx="8">
                  <c:v>734.16799494970053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67E-485A-A90C-B29C893E3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356896"/>
        <c:axId val="1759360736"/>
      </c:scatterChart>
      <c:catAx>
        <c:axId val="17593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accent4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59360736"/>
        <c:crosses val="autoZero"/>
        <c:auto val="1"/>
        <c:lblAlgn val="ctr"/>
        <c:lblOffset val="100"/>
        <c:noMultiLvlLbl val="0"/>
      </c:catAx>
      <c:valAx>
        <c:axId val="175936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5935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accent3"/>
                </a:solidFill>
                <a:latin typeface="+mj-lt"/>
                <a:ea typeface="+mn-ea"/>
                <a:cs typeface="+mn-cs"/>
              </a:defRPr>
            </a:pPr>
            <a:r>
              <a:rPr lang="fi-FI" sz="2000">
                <a:solidFill>
                  <a:schemeClr val="accent3"/>
                </a:solidFill>
                <a:latin typeface="+mj-lt"/>
              </a:rPr>
              <a:t>Valtionosuuksien</a:t>
            </a:r>
            <a:r>
              <a:rPr lang="fi-FI" sz="2000" baseline="0">
                <a:solidFill>
                  <a:schemeClr val="accent3"/>
                </a:solidFill>
                <a:latin typeface="+mj-lt"/>
              </a:rPr>
              <a:t> muodostuminen €/as. 2025 </a:t>
            </a:r>
          </a:p>
          <a:p>
            <a:pPr>
              <a:defRPr sz="2000">
                <a:solidFill>
                  <a:schemeClr val="accent3"/>
                </a:solidFill>
                <a:latin typeface="+mj-lt"/>
              </a:defRPr>
            </a:pPr>
            <a:r>
              <a:rPr lang="fi-FI" sz="2000" baseline="0">
                <a:solidFill>
                  <a:schemeClr val="accent3"/>
                </a:solidFill>
                <a:latin typeface="+mj-lt"/>
              </a:rPr>
              <a:t>- pelkistetty rakenne</a:t>
            </a:r>
            <a:endParaRPr lang="fi-FI" sz="2000">
              <a:solidFill>
                <a:schemeClr val="accent3"/>
              </a:solidFill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accent3"/>
              </a:solidFill>
              <a:latin typeface="+mj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'4. Vos-rakennesimulaattori2'!$F$9</c:f>
              <c:strCache>
                <c:ptCount val="1"/>
                <c:pt idx="0">
                  <c:v>Peruspalvelujen valtionosuus ilman TE-rahoitusta ja kuntakohtaisia sote-tasauseriä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 Vos-rakennesimulaattori2'!$E$11:$E$20</c:f>
              <c:strCache>
                <c:ptCount val="10"/>
                <c:pt idx="0">
                  <c:v>Utsjoki</c:v>
                </c:pt>
                <c:pt idx="1">
                  <c:v>Ranua</c:v>
                </c:pt>
                <c:pt idx="2">
                  <c:v>Taivalkoski</c:v>
                </c:pt>
                <c:pt idx="3">
                  <c:v>Utajärvi</c:v>
                </c:pt>
                <c:pt idx="4">
                  <c:v>Vaala</c:v>
                </c:pt>
                <c:pt idx="5">
                  <c:v>Pudasjärvi</c:v>
                </c:pt>
                <c:pt idx="6">
                  <c:v>Kauniainen</c:v>
                </c:pt>
                <c:pt idx="7">
                  <c:v>Perho</c:v>
                </c:pt>
                <c:pt idx="8">
                  <c:v>Liminka</c:v>
                </c:pt>
                <c:pt idx="9">
                  <c:v>Lestijärvi</c:v>
                </c:pt>
              </c:strCache>
            </c:strRef>
          </c:cat>
          <c:val>
            <c:numRef>
              <c:f>'4. Vos-rakennesimulaattori2'!$F$11:$F$20</c:f>
              <c:numCache>
                <c:formatCode>#\ ##0_ ;[Red]\-#\ ##0\ </c:formatCode>
                <c:ptCount val="10"/>
                <c:pt idx="0">
                  <c:v>1526.9482331540844</c:v>
                </c:pt>
                <c:pt idx="1">
                  <c:v>1460.1105552389051</c:v>
                </c:pt>
                <c:pt idx="2">
                  <c:v>984.46951737310735</c:v>
                </c:pt>
                <c:pt idx="3">
                  <c:v>732.09774473761649</c:v>
                </c:pt>
                <c:pt idx="4">
                  <c:v>490.07230609226445</c:v>
                </c:pt>
                <c:pt idx="5">
                  <c:v>1043.2587466359034</c:v>
                </c:pt>
                <c:pt idx="6">
                  <c:v>613.95964571591549</c:v>
                </c:pt>
                <c:pt idx="7">
                  <c:v>1369.1250938538328</c:v>
                </c:pt>
                <c:pt idx="8">
                  <c:v>1531.0884034998949</c:v>
                </c:pt>
                <c:pt idx="9">
                  <c:v>1059.1484086927446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0-4664-9204-E8E0FB3D6A9E}"/>
            </c:ext>
          </c:extLst>
        </c:ser>
        <c:ser>
          <c:idx val="1"/>
          <c:order val="1"/>
          <c:tx>
            <c:strRef>
              <c:f>'4. Vos-rakennesimulaattori2'!$G$9</c:f>
              <c:strCache>
                <c:ptCount val="1"/>
                <c:pt idx="0">
                  <c:v>Kuntakohtaiset sote-tasauserät (muutosrajoitin+järjestelmämuutoksen tasaus) yhteensä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'4. Vos-rakennesimulaattori2'!$E$11:$E$20</c:f>
              <c:strCache>
                <c:ptCount val="10"/>
                <c:pt idx="0">
                  <c:v>Utsjoki</c:v>
                </c:pt>
                <c:pt idx="1">
                  <c:v>Ranua</c:v>
                </c:pt>
                <c:pt idx="2">
                  <c:v>Taivalkoski</c:v>
                </c:pt>
                <c:pt idx="3">
                  <c:v>Utajärvi</c:v>
                </c:pt>
                <c:pt idx="4">
                  <c:v>Vaala</c:v>
                </c:pt>
                <c:pt idx="5">
                  <c:v>Pudasjärvi</c:v>
                </c:pt>
                <c:pt idx="6">
                  <c:v>Kauniainen</c:v>
                </c:pt>
                <c:pt idx="7">
                  <c:v>Perho</c:v>
                </c:pt>
                <c:pt idx="8">
                  <c:v>Liminka</c:v>
                </c:pt>
                <c:pt idx="9">
                  <c:v>Lestijärvi</c:v>
                </c:pt>
              </c:strCache>
            </c:strRef>
          </c:cat>
          <c:val>
            <c:numRef>
              <c:f>'4. Vos-rakennesimulaattori2'!$G$11:$G$20</c:f>
              <c:numCache>
                <c:formatCode>#\ ##0_ ;[Red]\-#\ ##0\ </c:formatCode>
                <c:ptCount val="10"/>
                <c:pt idx="0">
                  <c:v>339.11333919096546</c:v>
                </c:pt>
                <c:pt idx="1">
                  <c:v>-13.745645898887162</c:v>
                </c:pt>
                <c:pt idx="2">
                  <c:v>680.60033530160513</c:v>
                </c:pt>
                <c:pt idx="3">
                  <c:v>550.41440039424413</c:v>
                </c:pt>
                <c:pt idx="4">
                  <c:v>904.63503601265529</c:v>
                </c:pt>
                <c:pt idx="5">
                  <c:v>302.49472046451154</c:v>
                </c:pt>
                <c:pt idx="6">
                  <c:v>1246.742495868855</c:v>
                </c:pt>
                <c:pt idx="7">
                  <c:v>-307.9823485782066</c:v>
                </c:pt>
                <c:pt idx="8">
                  <c:v>-192.80099345110173</c:v>
                </c:pt>
                <c:pt idx="9">
                  <c:v>660.30547265599193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0-4664-9204-E8E0FB3D6A9E}"/>
            </c:ext>
          </c:extLst>
        </c:ser>
        <c:ser>
          <c:idx val="2"/>
          <c:order val="2"/>
          <c:tx>
            <c:strRef>
              <c:f>'4. Vos-rakennesimulaattori2'!$H$9</c:f>
              <c:strCache>
                <c:ptCount val="1"/>
                <c:pt idx="0">
                  <c:v>TE-uudistuksen vos-rahoitus yhteensä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'4. Vos-rakennesimulaattori2'!$E$11:$E$20</c:f>
              <c:strCache>
                <c:ptCount val="10"/>
                <c:pt idx="0">
                  <c:v>Utsjoki</c:v>
                </c:pt>
                <c:pt idx="1">
                  <c:v>Ranua</c:v>
                </c:pt>
                <c:pt idx="2">
                  <c:v>Taivalkoski</c:v>
                </c:pt>
                <c:pt idx="3">
                  <c:v>Utajärvi</c:v>
                </c:pt>
                <c:pt idx="4">
                  <c:v>Vaala</c:v>
                </c:pt>
                <c:pt idx="5">
                  <c:v>Pudasjärvi</c:v>
                </c:pt>
                <c:pt idx="6">
                  <c:v>Kauniainen</c:v>
                </c:pt>
                <c:pt idx="7">
                  <c:v>Perho</c:v>
                </c:pt>
                <c:pt idx="8">
                  <c:v>Liminka</c:v>
                </c:pt>
                <c:pt idx="9">
                  <c:v>Lestijärvi</c:v>
                </c:pt>
              </c:strCache>
            </c:strRef>
          </c:cat>
          <c:val>
            <c:numRef>
              <c:f>'4. Vos-rakennesimulaattori2'!$H$11:$H$20</c:f>
              <c:numCache>
                <c:formatCode>#\ ##0_ ;[Red]\-#\ ##0\ </c:formatCode>
                <c:ptCount val="10"/>
                <c:pt idx="0">
                  <c:v>92.677621913056086</c:v>
                </c:pt>
                <c:pt idx="1">
                  <c:v>127.77050779304126</c:v>
                </c:pt>
                <c:pt idx="2">
                  <c:v>172.92978269085958</c:v>
                </c:pt>
                <c:pt idx="3">
                  <c:v>143.47411756262633</c:v>
                </c:pt>
                <c:pt idx="4">
                  <c:v>187.05002352243497</c:v>
                </c:pt>
                <c:pt idx="5">
                  <c:v>169.02347911858689</c:v>
                </c:pt>
                <c:pt idx="6">
                  <c:v>85.224927609459868</c:v>
                </c:pt>
                <c:pt idx="7">
                  <c:v>104.03397444280274</c:v>
                </c:pt>
                <c:pt idx="8">
                  <c:v>96.788675227402948</c:v>
                </c:pt>
                <c:pt idx="9">
                  <c:v>92.003174689533012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0-4664-9204-E8E0FB3D6A9E}"/>
            </c:ext>
          </c:extLst>
        </c:ser>
        <c:ser>
          <c:idx val="3"/>
          <c:order val="3"/>
          <c:tx>
            <c:strRef>
              <c:f>'4. Vos-rakennesimulaattori2'!$I$9</c:f>
              <c:strCache>
                <c:ptCount val="1"/>
                <c:pt idx="0">
                  <c:v>Verotuloihin perustuva tasaus ja veromenetysten korvaus yhteensä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'4. Vos-rakennesimulaattori2'!$E$11:$E$20</c:f>
              <c:strCache>
                <c:ptCount val="10"/>
                <c:pt idx="0">
                  <c:v>Utsjoki</c:v>
                </c:pt>
                <c:pt idx="1">
                  <c:v>Ranua</c:v>
                </c:pt>
                <c:pt idx="2">
                  <c:v>Taivalkoski</c:v>
                </c:pt>
                <c:pt idx="3">
                  <c:v>Utajärvi</c:v>
                </c:pt>
                <c:pt idx="4">
                  <c:v>Vaala</c:v>
                </c:pt>
                <c:pt idx="5">
                  <c:v>Pudasjärvi</c:v>
                </c:pt>
                <c:pt idx="6">
                  <c:v>Kauniainen</c:v>
                </c:pt>
                <c:pt idx="7">
                  <c:v>Perho</c:v>
                </c:pt>
                <c:pt idx="8">
                  <c:v>Liminka</c:v>
                </c:pt>
                <c:pt idx="9">
                  <c:v>Lestijärvi</c:v>
                </c:pt>
              </c:strCache>
            </c:strRef>
          </c:cat>
          <c:val>
            <c:numRef>
              <c:f>'4. Vos-rakennesimulaattori2'!$I$11:$I$20</c:f>
              <c:numCache>
                <c:formatCode>#\ ##0_ ;[Red]\-#\ ##0\ </c:formatCode>
                <c:ptCount val="10"/>
                <c:pt idx="0">
                  <c:v>506.48754546371867</c:v>
                </c:pt>
                <c:pt idx="1">
                  <c:v>850.48841461575557</c:v>
                </c:pt>
                <c:pt idx="2">
                  <c:v>679.55718486061471</c:v>
                </c:pt>
                <c:pt idx="3">
                  <c:v>659.77573502878772</c:v>
                </c:pt>
                <c:pt idx="4">
                  <c:v>697.98752747959952</c:v>
                </c:pt>
                <c:pt idx="5">
                  <c:v>671.45112784047103</c:v>
                </c:pt>
                <c:pt idx="6">
                  <c:v>-101.65262050061283</c:v>
                </c:pt>
                <c:pt idx="7">
                  <c:v>872.62714729391314</c:v>
                </c:pt>
                <c:pt idx="8">
                  <c:v>557.95716105221743</c:v>
                </c:pt>
                <c:pt idx="9">
                  <c:v>445.87717083971563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0-4664-9204-E8E0FB3D6A9E}"/>
            </c:ext>
          </c:extLst>
        </c:ser>
        <c:ser>
          <c:idx val="4"/>
          <c:order val="4"/>
          <c:tx>
            <c:strRef>
              <c:f>'4. Vos-rakennesimulaattori2'!$J$9</c:f>
              <c:strCache>
                <c:ptCount val="1"/>
                <c:pt idx="0">
                  <c:v>Opetus- ja kulttuuritoimen valtionosuus (ns. OKM-vos)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'4. Vos-rakennesimulaattori2'!$E$11:$E$20</c:f>
              <c:strCache>
                <c:ptCount val="10"/>
                <c:pt idx="0">
                  <c:v>Utsjoki</c:v>
                </c:pt>
                <c:pt idx="1">
                  <c:v>Ranua</c:v>
                </c:pt>
                <c:pt idx="2">
                  <c:v>Taivalkoski</c:v>
                </c:pt>
                <c:pt idx="3">
                  <c:v>Utajärvi</c:v>
                </c:pt>
                <c:pt idx="4">
                  <c:v>Vaala</c:v>
                </c:pt>
                <c:pt idx="5">
                  <c:v>Pudasjärvi</c:v>
                </c:pt>
                <c:pt idx="6">
                  <c:v>Kauniainen</c:v>
                </c:pt>
                <c:pt idx="7">
                  <c:v>Perho</c:v>
                </c:pt>
                <c:pt idx="8">
                  <c:v>Liminka</c:v>
                </c:pt>
                <c:pt idx="9">
                  <c:v>Lestijärvi</c:v>
                </c:pt>
              </c:strCache>
            </c:strRef>
          </c:cat>
          <c:val>
            <c:numRef>
              <c:f>'4. Vos-rakennesimulaattori2'!$J$11:$J$20</c:f>
              <c:numCache>
                <c:formatCode>#\ ##0_ ;[Red]\-#\ ##0\ </c:formatCode>
                <c:ptCount val="10"/>
                <c:pt idx="0">
                  <c:v>290.03511852502197</c:v>
                </c:pt>
                <c:pt idx="1">
                  <c:v>79.473186996387881</c:v>
                </c:pt>
                <c:pt idx="2">
                  <c:v>-24.616188689359422</c:v>
                </c:pt>
                <c:pt idx="3">
                  <c:v>269.73544761140107</c:v>
                </c:pt>
                <c:pt idx="4">
                  <c:v>24.651602935496332</c:v>
                </c:pt>
                <c:pt idx="5">
                  <c:v>17.37317823238401</c:v>
                </c:pt>
                <c:pt idx="6">
                  <c:v>333.98646543330085</c:v>
                </c:pt>
                <c:pt idx="7">
                  <c:v>134.95384018619086</c:v>
                </c:pt>
                <c:pt idx="8">
                  <c:v>150.88767550702028</c:v>
                </c:pt>
                <c:pt idx="9">
                  <c:v>-187.84310850439883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0-4664-9204-E8E0FB3D6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9532416"/>
        <c:axId val="259521376"/>
      </c:barChart>
      <c:scatterChart>
        <c:scatterStyle val="lineMarker"/>
        <c:varyColors val="0"/>
        <c:ser>
          <c:idx val="5"/>
          <c:order val="5"/>
          <c:tx>
            <c:strRef>
              <c:f>'4. Vos-rakennesimulaattori2'!$K$9</c:f>
              <c:strCache>
                <c:ptCount val="1"/>
                <c:pt idx="0">
                  <c:v>Kunnan valtionosuudet yhteensä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'4. Vos-rakennesimulaattori2'!$E$11:$E$20</c:f>
              <c:strCache>
                <c:ptCount val="10"/>
                <c:pt idx="0">
                  <c:v>Utsjoki</c:v>
                </c:pt>
                <c:pt idx="1">
                  <c:v>Ranua</c:v>
                </c:pt>
                <c:pt idx="2">
                  <c:v>Taivalkoski</c:v>
                </c:pt>
                <c:pt idx="3">
                  <c:v>Utajärvi</c:v>
                </c:pt>
                <c:pt idx="4">
                  <c:v>Vaala</c:v>
                </c:pt>
                <c:pt idx="5">
                  <c:v>Pudasjärvi</c:v>
                </c:pt>
                <c:pt idx="6">
                  <c:v>Kauniainen</c:v>
                </c:pt>
                <c:pt idx="7">
                  <c:v>Perho</c:v>
                </c:pt>
                <c:pt idx="8">
                  <c:v>Liminka</c:v>
                </c:pt>
                <c:pt idx="9">
                  <c:v>Lestijärvi</c:v>
                </c:pt>
              </c:strCache>
            </c:strRef>
          </c:xVal>
          <c:yVal>
            <c:numRef>
              <c:f>'4. Vos-rakennesimulaattori2'!$K$11:$K$20</c:f>
              <c:numCache>
                <c:formatCode>#\ ##0_ ;[Red]\-#\ ##0\ </c:formatCode>
                <c:ptCount val="10"/>
                <c:pt idx="0">
                  <c:v>2755.2618582468463</c:v>
                </c:pt>
                <c:pt idx="1">
                  <c:v>2504.0970187452021</c:v>
                </c:pt>
                <c:pt idx="2">
                  <c:v>2492.9406315368274</c:v>
                </c:pt>
                <c:pt idx="3">
                  <c:v>2355.4974453346758</c:v>
                </c:pt>
                <c:pt idx="4">
                  <c:v>2304.3964960424505</c:v>
                </c:pt>
                <c:pt idx="5">
                  <c:v>2203.6012522918568</c:v>
                </c:pt>
                <c:pt idx="6">
                  <c:v>2178.2609141269186</c:v>
                </c:pt>
                <c:pt idx="7">
                  <c:v>2172.7577071985334</c:v>
                </c:pt>
                <c:pt idx="8">
                  <c:v>2143.920921835434</c:v>
                </c:pt>
                <c:pt idx="9">
                  <c:v>2069.4911183735862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10-4664-9204-E8E0FB3D6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532416"/>
        <c:axId val="259521376"/>
      </c:scatterChart>
      <c:catAx>
        <c:axId val="25953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9521376"/>
        <c:crosses val="autoZero"/>
        <c:auto val="1"/>
        <c:lblAlgn val="ctr"/>
        <c:lblOffset val="100"/>
        <c:noMultiLvlLbl val="0"/>
      </c:catAx>
      <c:valAx>
        <c:axId val="25952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953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57149</xdr:colOff>
      <xdr:row>8</xdr:row>
      <xdr:rowOff>0</xdr:rowOff>
    </xdr:from>
    <xdr:to>
      <xdr:col>30</xdr:col>
      <xdr:colOff>88900</xdr:colOff>
      <xdr:row>39</xdr:row>
      <xdr:rowOff>69850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3F851993-B4EA-50E8-01DD-E68ADD9160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177801</xdr:colOff>
      <xdr:row>8</xdr:row>
      <xdr:rowOff>44450</xdr:rowOff>
    </xdr:from>
    <xdr:to>
      <xdr:col>27</xdr:col>
      <xdr:colOff>336551</xdr:colOff>
      <xdr:row>39</xdr:row>
      <xdr:rowOff>44449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A4CD87E4-4FE6-2B6A-BDC0-D1DFFC1334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FD16E95D-C52B-4A7A-AB84-DA9660EF334D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3AE67181-43A7-4597-81AF-1F06E6208F49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D2BE2908-41AD-446B-B691-6921BD4B491B}">
    <text>Kunnallisveron ansiotulovähennys poistuu vuoden 2025 alusta ja se kasvattaa kunnallisveron tuottoa, mutta pienentää vastaavalla summalla verotulomenestysten korvausta.</text>
  </threadedComment>
  <threadedComment ref="M9" dT="2024-09-03T06:32:15.36" personId="{261C2C5C-719C-4B81-9431-61E2133A3C01}" id="{3804358E-354C-4DE1-8225-2FE89E94C8F6}">
    <text>15.12.2023 tilanne, joka määrittää kotikuntakorvauksen vuodelle 2025. Tulojen ja menojen erittely välilehdellä 6.</text>
  </threadedComment>
  <threadedComment ref="O9" dT="2024-08-19T15:38:09.38" personId="{261C2C5C-719C-4B81-9431-61E2133A3C01}" id="{9C871D7C-4AC2-43E3-A463-D6E6F2D5A5BA}">
    <text>€/as.-sarakkeen tiedot korjattu 19.8.2024</text>
  </threadedComment>
  <threadedComment ref="Z9" dT="2024-05-08T11:46:22.62" personId="{261C2C5C-719C-4B81-9431-61E2133A3C01}" id="{994D770E-1176-464F-B01C-35758E1F84AE}">
    <text>Sisältää sote-erät</text>
  </threadedComment>
  <threadedComment ref="B165" dT="2024-08-05T07:07:11.27" personId="{261C2C5C-719C-4B81-9431-61E2133A3C01}" id="{BE2DB52F-2B64-4133-92B1-72C48A27697D}">
    <text xml:space="preserve">Kuntaliitos Pertunmaan kanssa 2025. </text>
  </threadedComment>
  <threadedComment ref="X165" dT="2025-01-07T08:34:22.02" personId="{261C2C5C-719C-4B81-9431-61E2133A3C01}" id="{139E3AED-57C5-4826-9F6C-EBF59A0F5447}">
    <text>Mäntyharjun ja Pertunmaan vuoden 2024 valtionosuudet laskettu tässä yhteen.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93B74D6C-D140-452E-B069-247250FA78F4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5A2C164A-D8A4-48E7-9291-13540649E953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0A69CBBD-82A1-42CD-9CAC-3862488F7E2A}">
    <text>Kunnallisveron ansiotulovähennys poistuu vuoden 2025 alusta ja se kasvattaa kunnallisveron tuottoa, mutta pienentää vastaavalla summalla verotulomenestysten korvausta.</text>
  </threadedComment>
  <threadedComment ref="U9" dT="2024-05-08T11:46:22.62" personId="{261C2C5C-719C-4B81-9431-61E2133A3C01}" id="{198436D6-5988-4514-B6DE-EB7C36751EB4}">
    <text>Sisältää sote-erät</text>
  </threadedComment>
  <threadedComment ref="AB9" dT="2023-08-09T06:54:52.03" personId="{261C2C5C-719C-4B81-9431-61E2133A3C01}" id="{D067735A-2D2A-452C-91A1-425DAA9A2A93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I9" dT="2024-05-08T11:34:11.11" personId="{261C2C5C-719C-4B81-9431-61E2133A3C01}" id="{4A64331A-51B5-4FFC-839E-19EAC112D306}">
    <text>Sisältää valtiolta siirtyvien palveluiden rahoituksen ja kasvavien työttömyysetuuksien kompensaation. Tarkempi erittely TE-rahoituksen muodostumisesta esitetään omalla välilehdellään.</text>
  </threadedComment>
  <threadedComment ref="K9" dT="2024-05-08T11:30:59.39" personId="{261C2C5C-719C-4B81-9431-61E2133A3C01}" id="{EBD2EF8F-FA17-4E63-97A8-65660002331A}">
    <text>Kunnallisveron ansiotulovähennys poistuu vuoden 2025 alusta ja se kasvattaa kunnallisveron tuottoa, mutta pienentää vastaavalla summalla verotulomenestysten korvausta.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H9" dT="2024-05-08T11:34:11.11" personId="{261C2C5C-719C-4B81-9431-61E2133A3C01}" id="{2C024174-A588-4C3A-A5D2-73F3863A3B09}">
    <text>Sisältää valtiolta siirtyvien palveluiden rahoituksen ja kasvavien työttömyysetuuksien kompensaation. Tarkempi erittely TE-rahoituksen muodostumisesta esitetään omalla välilehdellään.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vmlDrawing" Target="../drawings/vmlDrawing3.v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5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7.vml"/><Relationship Id="rId4" Type="http://schemas.openxmlformats.org/officeDocument/2006/relationships/hyperlink" Target="https://vos.oph.fi/rap/vos/v23/vop6os23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/>
  </sheetViews>
  <sheetFormatPr defaultColWidth="9.1796875" defaultRowHeight="11.5"/>
  <cols>
    <col min="1" max="4" width="10.26953125" style="1" customWidth="1"/>
    <col min="5" max="5" width="63.7265625" style="1" customWidth="1"/>
    <col min="6" max="9" width="10.26953125" style="1" customWidth="1"/>
    <col min="10" max="10" width="11.26953125" style="1" customWidth="1"/>
    <col min="11" max="16384" width="9.1796875" style="1"/>
  </cols>
  <sheetData>
    <row r="4" spans="2:10" ht="14">
      <c r="B4" s="3" t="s">
        <v>524</v>
      </c>
      <c r="D4"/>
    </row>
    <row r="5" spans="2:10" ht="14">
      <c r="B5" s="3" t="s">
        <v>499</v>
      </c>
      <c r="D5"/>
    </row>
    <row r="6" spans="2:10" ht="14">
      <c r="B6" s="3" t="s">
        <v>0</v>
      </c>
      <c r="D6"/>
      <c r="E6"/>
    </row>
    <row r="7" spans="2:10" ht="14">
      <c r="B7" s="3" t="s">
        <v>525</v>
      </c>
      <c r="D7"/>
    </row>
    <row r="8" spans="2:10" ht="15.5">
      <c r="C8" s="459"/>
      <c r="D8"/>
    </row>
    <row r="9" spans="2:10">
      <c r="D9"/>
    </row>
    <row r="10" spans="2:10" ht="14">
      <c r="B10" s="3" t="s">
        <v>1</v>
      </c>
    </row>
    <row r="11" spans="2:10" ht="21" thickBot="1">
      <c r="B11" s="5" t="s">
        <v>2</v>
      </c>
      <c r="C11" s="2"/>
      <c r="D11" s="2"/>
      <c r="E11" s="2"/>
      <c r="F11" s="2"/>
      <c r="G11" s="2"/>
      <c r="H11" s="2"/>
      <c r="I11" s="2"/>
      <c r="J11" s="2"/>
    </row>
    <row r="13" spans="2:10" ht="14">
      <c r="D13" s="4" t="s">
        <v>3</v>
      </c>
    </row>
    <row r="14" spans="2:10">
      <c r="D14" t="s">
        <v>4</v>
      </c>
    </row>
    <row r="16" spans="2:10" ht="14">
      <c r="D16" s="4" t="s">
        <v>5</v>
      </c>
    </row>
    <row r="17" spans="4:4">
      <c r="D17" t="s">
        <v>6</v>
      </c>
    </row>
    <row r="18" spans="4:4">
      <c r="D18" t="s">
        <v>7</v>
      </c>
    </row>
    <row r="24" spans="4:4" ht="14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1640625" defaultRowHeight="14"/>
  <cols>
    <col min="1" max="1" width="6.1796875" style="72" customWidth="1"/>
    <col min="2" max="2" width="17.453125" style="63" customWidth="1"/>
    <col min="3" max="3" width="11.26953125" style="64" bestFit="1" customWidth="1"/>
    <col min="4" max="4" width="14.453125" style="64" customWidth="1"/>
    <col min="5" max="5" width="15.7265625" style="64" customWidth="1"/>
    <col min="6" max="6" width="13" style="64" customWidth="1"/>
    <col min="7" max="7" width="11.54296875" style="91" customWidth="1"/>
    <col min="8" max="8" width="17.7265625" style="92" customWidth="1"/>
    <col min="9" max="9" width="14.453125" style="92" bestFit="1" customWidth="1"/>
    <col min="10" max="10" width="10.7265625" style="68" customWidth="1"/>
    <col min="11" max="11" width="11.1796875" style="70" bestFit="1" customWidth="1"/>
    <col min="12" max="12" width="8.54296875" style="70" bestFit="1" customWidth="1"/>
    <col min="13" max="13" width="11.7265625" style="70" bestFit="1" customWidth="1"/>
    <col min="14" max="14" width="11.26953125" style="70" bestFit="1" customWidth="1"/>
    <col min="15" max="15" width="11" style="70" bestFit="1" customWidth="1"/>
    <col min="16" max="16" width="14" style="70" customWidth="1"/>
    <col min="17" max="17" width="15.26953125" style="70" customWidth="1"/>
    <col min="18" max="18" width="17.453125" style="70" customWidth="1"/>
    <col min="19" max="19" width="16" style="70" bestFit="1" customWidth="1"/>
    <col min="20" max="20" width="16.1796875" style="71" customWidth="1"/>
    <col min="21" max="21" width="13.7265625" style="64" bestFit="1" customWidth="1"/>
    <col min="22" max="22" width="14.7265625" style="72" customWidth="1"/>
    <col min="23" max="23" width="13.54296875" style="72" customWidth="1"/>
    <col min="24" max="24" width="14" style="93" bestFit="1" customWidth="1"/>
    <col min="25" max="25" width="10.7265625" style="74" customWidth="1"/>
    <col min="26" max="26" width="8.81640625" style="246"/>
    <col min="27" max="16384" width="8.81640625" style="70"/>
  </cols>
  <sheetData>
    <row r="1" spans="1:26" ht="23">
      <c r="A1" s="327" t="s">
        <v>359</v>
      </c>
      <c r="F1" s="65"/>
      <c r="G1" s="65"/>
      <c r="H1" s="66"/>
      <c r="I1" s="67"/>
      <c r="K1" s="69"/>
      <c r="X1" s="73"/>
      <c r="Z1" s="245"/>
    </row>
    <row r="2" spans="1:26" s="268" customFormat="1" ht="22.5">
      <c r="A2" s="298" t="s">
        <v>443</v>
      </c>
      <c r="B2" s="299"/>
      <c r="C2" s="300"/>
      <c r="D2" s="301" t="s">
        <v>361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5">
      <c r="A3" s="302" t="s">
        <v>444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5">
      <c r="A4" s="302" t="s">
        <v>363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5">
      <c r="A5" s="302" t="s">
        <v>364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5">
      <c r="A6" s="302" t="s">
        <v>365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5">
      <c r="A7" s="306" t="s">
        <v>445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70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446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447</v>
      </c>
      <c r="O9" s="104" t="s">
        <v>381</v>
      </c>
      <c r="P9" s="105" t="s">
        <v>382</v>
      </c>
      <c r="Q9" s="106" t="s">
        <v>339</v>
      </c>
      <c r="R9" s="106" t="s">
        <v>448</v>
      </c>
      <c r="S9" s="289" t="s">
        <v>449</v>
      </c>
      <c r="T9" s="291" t="s">
        <v>383</v>
      </c>
      <c r="U9" s="101" t="s">
        <v>384</v>
      </c>
      <c r="V9" s="291" t="s">
        <v>385</v>
      </c>
      <c r="W9" s="101" t="s">
        <v>386</v>
      </c>
      <c r="X9" s="100" t="s">
        <v>387</v>
      </c>
      <c r="Y9" s="100" t="s">
        <v>450</v>
      </c>
      <c r="Z9" s="331" t="s">
        <v>24</v>
      </c>
    </row>
    <row r="10" spans="1:26" s="324" customFormat="1" ht="34.15" customHeight="1" thickBot="1">
      <c r="A10" s="316"/>
      <c r="B10" s="316" t="s">
        <v>33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>
      <c r="A11" s="20">
        <v>5</v>
      </c>
      <c r="B11" s="18" t="s">
        <v>34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>
      <c r="A12" s="20">
        <v>9</v>
      </c>
      <c r="B12" s="18" t="s">
        <v>35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>
      <c r="A13" s="20">
        <v>10</v>
      </c>
      <c r="B13" s="18" t="s">
        <v>36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>
      <c r="A14" s="20">
        <v>16</v>
      </c>
      <c r="B14" s="18" t="s">
        <v>37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>
      <c r="A15" s="20">
        <v>18</v>
      </c>
      <c r="B15" s="18" t="s">
        <v>38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>
      <c r="A16" s="20">
        <v>19</v>
      </c>
      <c r="B16" s="18" t="s">
        <v>39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>
      <c r="A17" s="20">
        <v>20</v>
      </c>
      <c r="B17" s="18" t="s">
        <v>40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>
      <c r="A18" s="20">
        <v>46</v>
      </c>
      <c r="B18" s="18" t="s">
        <v>41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>
      <c r="A19" s="20">
        <v>47</v>
      </c>
      <c r="B19" s="18" t="s">
        <v>42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>
      <c r="A20" s="20">
        <v>49</v>
      </c>
      <c r="B20" s="18" t="s">
        <v>43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>
      <c r="A21" s="20">
        <v>50</v>
      </c>
      <c r="B21" s="18" t="s">
        <v>44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>
      <c r="A22" s="20">
        <v>51</v>
      </c>
      <c r="B22" s="18" t="s">
        <v>45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>
      <c r="A23" s="20">
        <v>52</v>
      </c>
      <c r="B23" s="18" t="s">
        <v>46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>
      <c r="A24" s="20">
        <v>61</v>
      </c>
      <c r="B24" s="18" t="s">
        <v>47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>
      <c r="A25" s="20">
        <v>69</v>
      </c>
      <c r="B25" s="18" t="s">
        <v>48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>
      <c r="A26" s="20">
        <v>71</v>
      </c>
      <c r="B26" s="18" t="s">
        <v>49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>
      <c r="A27" s="20">
        <v>72</v>
      </c>
      <c r="B27" s="18" t="s">
        <v>50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>
      <c r="A28" s="20">
        <v>74</v>
      </c>
      <c r="B28" s="18" t="s">
        <v>51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>
      <c r="A29" s="20">
        <v>75</v>
      </c>
      <c r="B29" s="18" t="s">
        <v>52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>
      <c r="A30" s="20">
        <v>77</v>
      </c>
      <c r="B30" s="18" t="s">
        <v>53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>
      <c r="A31" s="20">
        <v>78</v>
      </c>
      <c r="B31" s="18" t="s">
        <v>54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>
      <c r="A32" s="20">
        <v>79</v>
      </c>
      <c r="B32" s="18" t="s">
        <v>55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>
      <c r="A33" s="20">
        <v>81</v>
      </c>
      <c r="B33" s="18" t="s">
        <v>56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>
      <c r="A34" s="20">
        <v>82</v>
      </c>
      <c r="B34" s="18" t="s">
        <v>57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>
      <c r="A35" s="20">
        <v>86</v>
      </c>
      <c r="B35" s="18" t="s">
        <v>58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>
      <c r="A36" s="20">
        <v>90</v>
      </c>
      <c r="B36" s="18" t="s">
        <v>59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>
      <c r="A37" s="20">
        <v>91</v>
      </c>
      <c r="B37" s="18" t="s">
        <v>60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>
      <c r="A38" s="20">
        <v>92</v>
      </c>
      <c r="B38" s="18" t="s">
        <v>61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>
      <c r="A39" s="20">
        <v>97</v>
      </c>
      <c r="B39" s="18" t="s">
        <v>62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>
      <c r="A40" s="20">
        <v>98</v>
      </c>
      <c r="B40" s="18" t="s">
        <v>63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>
      <c r="A41" s="20">
        <v>102</v>
      </c>
      <c r="B41" s="18" t="s">
        <v>64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>
      <c r="A42" s="20">
        <v>103</v>
      </c>
      <c r="B42" s="18" t="s">
        <v>65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>
      <c r="A43" s="20">
        <v>105</v>
      </c>
      <c r="B43" s="18" t="s">
        <v>66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>
      <c r="A44" s="20">
        <v>106</v>
      </c>
      <c r="B44" s="18" t="s">
        <v>67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>
      <c r="A45" s="20">
        <v>108</v>
      </c>
      <c r="B45" s="18" t="s">
        <v>68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>
      <c r="A46" s="20">
        <v>109</v>
      </c>
      <c r="B46" s="18" t="s">
        <v>69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>
      <c r="A47" s="20">
        <v>111</v>
      </c>
      <c r="B47" s="18" t="s">
        <v>70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>
      <c r="A48" s="20">
        <v>139</v>
      </c>
      <c r="B48" s="18" t="s">
        <v>71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>
      <c r="A49" s="20">
        <v>140</v>
      </c>
      <c r="B49" s="18" t="s">
        <v>72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>
      <c r="A50" s="20">
        <v>142</v>
      </c>
      <c r="B50" s="18" t="s">
        <v>73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>
      <c r="A51" s="20">
        <v>143</v>
      </c>
      <c r="B51" s="18" t="s">
        <v>74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>
      <c r="A52" s="20">
        <v>145</v>
      </c>
      <c r="B52" s="18" t="s">
        <v>75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>
      <c r="A53" s="20">
        <v>146</v>
      </c>
      <c r="B53" s="18" t="s">
        <v>76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>
      <c r="A54" s="20">
        <v>148</v>
      </c>
      <c r="B54" s="18" t="s">
        <v>77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>
      <c r="A55" s="20">
        <v>149</v>
      </c>
      <c r="B55" s="18" t="s">
        <v>78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>
      <c r="A56" s="20">
        <v>151</v>
      </c>
      <c r="B56" s="18" t="s">
        <v>79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>
      <c r="A57" s="20">
        <v>152</v>
      </c>
      <c r="B57" s="18" t="s">
        <v>80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>
      <c r="A58" s="20">
        <v>153</v>
      </c>
      <c r="B58" s="18" t="s">
        <v>81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>
      <c r="A59" s="20">
        <v>165</v>
      </c>
      <c r="B59" s="18" t="s">
        <v>82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>
      <c r="A60" s="20">
        <v>167</v>
      </c>
      <c r="B60" s="18" t="s">
        <v>83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>
      <c r="A61" s="20">
        <v>169</v>
      </c>
      <c r="B61" s="18" t="s">
        <v>84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>
      <c r="A62" s="20">
        <v>171</v>
      </c>
      <c r="B62" s="18" t="s">
        <v>85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>
      <c r="A63" s="20">
        <v>172</v>
      </c>
      <c r="B63" s="18" t="s">
        <v>86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>
      <c r="A64" s="20">
        <v>176</v>
      </c>
      <c r="B64" s="18" t="s">
        <v>87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>
      <c r="A65" s="20">
        <v>177</v>
      </c>
      <c r="B65" s="18" t="s">
        <v>88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>
      <c r="A66" s="20">
        <v>178</v>
      </c>
      <c r="B66" s="18" t="s">
        <v>89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>
      <c r="A67" s="20">
        <v>179</v>
      </c>
      <c r="B67" s="18" t="s">
        <v>90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>
      <c r="A68" s="20">
        <v>181</v>
      </c>
      <c r="B68" s="18" t="s">
        <v>91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>
      <c r="A69" s="20">
        <v>182</v>
      </c>
      <c r="B69" s="18" t="s">
        <v>92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>
      <c r="A70" s="20">
        <v>186</v>
      </c>
      <c r="B70" s="18" t="s">
        <v>93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>
      <c r="A71" s="20">
        <v>202</v>
      </c>
      <c r="B71" s="18" t="s">
        <v>94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>
      <c r="A72" s="20">
        <v>204</v>
      </c>
      <c r="B72" s="18" t="s">
        <v>95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>
      <c r="A73" s="20">
        <v>205</v>
      </c>
      <c r="B73" s="18" t="s">
        <v>96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>
      <c r="A74" s="20">
        <v>208</v>
      </c>
      <c r="B74" s="18" t="s">
        <v>97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>
      <c r="A75" s="20">
        <v>211</v>
      </c>
      <c r="B75" s="18" t="s">
        <v>98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>
      <c r="A76" s="20">
        <v>213</v>
      </c>
      <c r="B76" s="18" t="s">
        <v>99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>
      <c r="A77" s="20">
        <v>214</v>
      </c>
      <c r="B77" s="18" t="s">
        <v>100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>
      <c r="A78" s="20">
        <v>216</v>
      </c>
      <c r="B78" s="18" t="s">
        <v>101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>
      <c r="A79" s="20">
        <v>217</v>
      </c>
      <c r="B79" s="18" t="s">
        <v>102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>
      <c r="A80" s="20">
        <v>218</v>
      </c>
      <c r="B80" s="18" t="s">
        <v>103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>
      <c r="A81" s="20">
        <v>224</v>
      </c>
      <c r="B81" s="18" t="s">
        <v>104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>
      <c r="A82" s="20">
        <v>226</v>
      </c>
      <c r="B82" s="18" t="s">
        <v>105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>
      <c r="A83" s="20">
        <v>230</v>
      </c>
      <c r="B83" s="18" t="s">
        <v>106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>
      <c r="A84" s="20">
        <v>231</v>
      </c>
      <c r="B84" s="18" t="s">
        <v>107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>
      <c r="A85" s="20">
        <v>232</v>
      </c>
      <c r="B85" s="18" t="s">
        <v>108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>
      <c r="A86" s="20">
        <v>233</v>
      </c>
      <c r="B86" s="18" t="s">
        <v>109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>
      <c r="A87" s="20">
        <v>235</v>
      </c>
      <c r="B87" s="18" t="s">
        <v>110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>
      <c r="A88" s="20">
        <v>236</v>
      </c>
      <c r="B88" s="18" t="s">
        <v>111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>
      <c r="A89" s="20">
        <v>239</v>
      </c>
      <c r="B89" s="18" t="s">
        <v>112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>
      <c r="A90" s="20">
        <v>240</v>
      </c>
      <c r="B90" s="18" t="s">
        <v>113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>
      <c r="A91" s="20">
        <v>241</v>
      </c>
      <c r="B91" s="18" t="s">
        <v>114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>
      <c r="A92" s="20">
        <v>244</v>
      </c>
      <c r="B92" s="18" t="s">
        <v>115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>
      <c r="A93" s="20">
        <v>245</v>
      </c>
      <c r="B93" s="18" t="s">
        <v>116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>
      <c r="A94" s="20">
        <v>249</v>
      </c>
      <c r="B94" s="18" t="s">
        <v>117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>
      <c r="A95" s="20">
        <v>250</v>
      </c>
      <c r="B95" s="18" t="s">
        <v>118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>
      <c r="A96" s="20">
        <v>256</v>
      </c>
      <c r="B96" s="18" t="s">
        <v>119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>
      <c r="A97" s="20">
        <v>257</v>
      </c>
      <c r="B97" s="18" t="s">
        <v>120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>
      <c r="A98" s="20">
        <v>260</v>
      </c>
      <c r="B98" s="18" t="s">
        <v>121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>
      <c r="A99" s="20">
        <v>261</v>
      </c>
      <c r="B99" s="18" t="s">
        <v>122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>
      <c r="A100" s="20">
        <v>263</v>
      </c>
      <c r="B100" s="18" t="s">
        <v>123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>
      <c r="A101" s="20">
        <v>265</v>
      </c>
      <c r="B101" s="18" t="s">
        <v>124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>
      <c r="A102" s="20">
        <v>271</v>
      </c>
      <c r="B102" s="18" t="s">
        <v>125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>
      <c r="A103" s="20">
        <v>272</v>
      </c>
      <c r="B103" s="18" t="s">
        <v>126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>
      <c r="A104" s="20">
        <v>273</v>
      </c>
      <c r="B104" s="18" t="s">
        <v>127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>
      <c r="A105" s="20">
        <v>275</v>
      </c>
      <c r="B105" s="18" t="s">
        <v>128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>
      <c r="A106" s="20">
        <v>276</v>
      </c>
      <c r="B106" s="18" t="s">
        <v>129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>
      <c r="A107" s="20">
        <v>280</v>
      </c>
      <c r="B107" s="18" t="s">
        <v>130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>
      <c r="A108" s="20">
        <v>284</v>
      </c>
      <c r="B108" s="18" t="s">
        <v>131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>
      <c r="A109" s="20">
        <v>285</v>
      </c>
      <c r="B109" s="18" t="s">
        <v>132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>
      <c r="A110" s="20">
        <v>286</v>
      </c>
      <c r="B110" s="18" t="s">
        <v>133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>
      <c r="A111" s="20">
        <v>287</v>
      </c>
      <c r="B111" s="18" t="s">
        <v>134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>
      <c r="A112" s="20">
        <v>288</v>
      </c>
      <c r="B112" s="18" t="s">
        <v>135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>
      <c r="A113" s="20">
        <v>290</v>
      </c>
      <c r="B113" s="18" t="s">
        <v>136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>
      <c r="A114" s="20">
        <v>291</v>
      </c>
      <c r="B114" s="18" t="s">
        <v>137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>
      <c r="A115" s="20">
        <v>297</v>
      </c>
      <c r="B115" s="18" t="s">
        <v>138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>
      <c r="A116" s="20">
        <v>300</v>
      </c>
      <c r="B116" s="18" t="s">
        <v>139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>
      <c r="A117" s="20">
        <v>301</v>
      </c>
      <c r="B117" s="18" t="s">
        <v>140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>
      <c r="A118" s="20">
        <v>304</v>
      </c>
      <c r="B118" s="18" t="s">
        <v>141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>
      <c r="A119" s="20">
        <v>305</v>
      </c>
      <c r="B119" s="18" t="s">
        <v>142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>
      <c r="A120" s="20">
        <v>309</v>
      </c>
      <c r="B120" s="18" t="s">
        <v>143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>
      <c r="A121" s="20">
        <v>312</v>
      </c>
      <c r="B121" s="18" t="s">
        <v>144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>
      <c r="A122" s="20">
        <v>316</v>
      </c>
      <c r="B122" s="18" t="s">
        <v>145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>
      <c r="A123" s="20">
        <v>317</v>
      </c>
      <c r="B123" s="18" t="s">
        <v>146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>
      <c r="A124" s="20">
        <v>320</v>
      </c>
      <c r="B124" s="18" t="s">
        <v>147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>
      <c r="A125" s="20">
        <v>322</v>
      </c>
      <c r="B125" s="18" t="s">
        <v>148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>
      <c r="A126" s="20">
        <v>398</v>
      </c>
      <c r="B126" s="18" t="s">
        <v>149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>
      <c r="A127" s="20">
        <v>399</v>
      </c>
      <c r="B127" s="18" t="s">
        <v>150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>
      <c r="A128" s="20">
        <v>400</v>
      </c>
      <c r="B128" s="18" t="s">
        <v>151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>
      <c r="A129" s="20">
        <v>402</v>
      </c>
      <c r="B129" s="18" t="s">
        <v>152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>
      <c r="A130" s="20">
        <v>403</v>
      </c>
      <c r="B130" s="18" t="s">
        <v>153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>
      <c r="A131" s="20">
        <v>405</v>
      </c>
      <c r="B131" s="18" t="s">
        <v>154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>
      <c r="A132" s="20">
        <v>407</v>
      </c>
      <c r="B132" s="18" t="s">
        <v>155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>
      <c r="A133" s="20">
        <v>408</v>
      </c>
      <c r="B133" s="18" t="s">
        <v>156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>
      <c r="A134" s="20">
        <v>410</v>
      </c>
      <c r="B134" s="18" t="s">
        <v>157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>
      <c r="A135" s="20">
        <v>416</v>
      </c>
      <c r="B135" s="18" t="s">
        <v>158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>
      <c r="A136" s="20">
        <v>418</v>
      </c>
      <c r="B136" s="18" t="s">
        <v>159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>
      <c r="A137" s="20">
        <v>420</v>
      </c>
      <c r="B137" s="18" t="s">
        <v>160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>
      <c r="A138" s="20">
        <v>421</v>
      </c>
      <c r="B138" s="18" t="s">
        <v>161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>
      <c r="A139" s="20">
        <v>422</v>
      </c>
      <c r="B139" s="18" t="s">
        <v>162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>
      <c r="A140" s="20">
        <v>423</v>
      </c>
      <c r="B140" s="18" t="s">
        <v>163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>
      <c r="A141" s="20">
        <v>425</v>
      </c>
      <c r="B141" s="18" t="s">
        <v>164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>
      <c r="A142" s="20">
        <v>426</v>
      </c>
      <c r="B142" s="18" t="s">
        <v>165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>
      <c r="A143" s="20">
        <v>430</v>
      </c>
      <c r="B143" s="18" t="s">
        <v>166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>
      <c r="A144" s="20">
        <v>433</v>
      </c>
      <c r="B144" s="18" t="s">
        <v>167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>
      <c r="A145" s="20">
        <v>434</v>
      </c>
      <c r="B145" s="18" t="s">
        <v>168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>
      <c r="A146" s="20">
        <v>435</v>
      </c>
      <c r="B146" s="18" t="s">
        <v>169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>
      <c r="A147" s="20">
        <v>436</v>
      </c>
      <c r="B147" s="18" t="s">
        <v>170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>
      <c r="A148" s="20">
        <v>440</v>
      </c>
      <c r="B148" s="18" t="s">
        <v>171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>
      <c r="A149" s="20">
        <v>441</v>
      </c>
      <c r="B149" s="18" t="s">
        <v>172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>
      <c r="A150" s="20">
        <v>444</v>
      </c>
      <c r="B150" s="18" t="s">
        <v>173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>
      <c r="A151" s="20">
        <v>445</v>
      </c>
      <c r="B151" s="18" t="s">
        <v>174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>
      <c r="A152" s="20">
        <v>475</v>
      </c>
      <c r="B152" s="18" t="s">
        <v>175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>
      <c r="A153" s="20">
        <v>480</v>
      </c>
      <c r="B153" s="18" t="s">
        <v>176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>
      <c r="A154" s="20">
        <v>481</v>
      </c>
      <c r="B154" s="18" t="s">
        <v>177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>
      <c r="A155" s="20">
        <v>483</v>
      </c>
      <c r="B155" s="18" t="s">
        <v>178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>
      <c r="A156" s="20">
        <v>484</v>
      </c>
      <c r="B156" s="18" t="s">
        <v>179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>
      <c r="A157" s="20">
        <v>489</v>
      </c>
      <c r="B157" s="18" t="s">
        <v>180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>
      <c r="A158" s="20">
        <v>491</v>
      </c>
      <c r="B158" s="18" t="s">
        <v>181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>
      <c r="A159" s="20">
        <v>494</v>
      </c>
      <c r="B159" s="18" t="s">
        <v>182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>
      <c r="A160" s="20">
        <v>495</v>
      </c>
      <c r="B160" s="18" t="s">
        <v>183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>
      <c r="A161" s="20">
        <v>498</v>
      </c>
      <c r="B161" s="18" t="s">
        <v>184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>
      <c r="A162" s="20">
        <v>499</v>
      </c>
      <c r="B162" s="18" t="s">
        <v>185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>
      <c r="A163" s="20">
        <v>500</v>
      </c>
      <c r="B163" s="18" t="s">
        <v>186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>
      <c r="A164" s="20">
        <v>503</v>
      </c>
      <c r="B164" s="18" t="s">
        <v>187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>
      <c r="A165" s="20">
        <v>504</v>
      </c>
      <c r="B165" s="18" t="s">
        <v>188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>
      <c r="A166" s="20">
        <v>505</v>
      </c>
      <c r="B166" s="18" t="s">
        <v>189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>
      <c r="A167" s="20">
        <v>507</v>
      </c>
      <c r="B167" s="18" t="s">
        <v>190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>
      <c r="A168" s="20">
        <v>508</v>
      </c>
      <c r="B168" s="18" t="s">
        <v>191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>
      <c r="A169" s="20">
        <v>529</v>
      </c>
      <c r="B169" s="18" t="s">
        <v>192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>
      <c r="A170" s="20">
        <v>531</v>
      </c>
      <c r="B170" s="18" t="s">
        <v>193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>
      <c r="A171" s="20">
        <v>535</v>
      </c>
      <c r="B171" s="18" t="s">
        <v>194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>
      <c r="A172" s="20">
        <v>536</v>
      </c>
      <c r="B172" s="18" t="s">
        <v>195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>
      <c r="A173" s="20">
        <v>538</v>
      </c>
      <c r="B173" s="18" t="s">
        <v>196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>
      <c r="A174" s="20">
        <v>541</v>
      </c>
      <c r="B174" s="18" t="s">
        <v>197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>
      <c r="A175" s="20">
        <v>543</v>
      </c>
      <c r="B175" s="18" t="s">
        <v>198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>
      <c r="A176" s="20">
        <v>545</v>
      </c>
      <c r="B176" s="18" t="s">
        <v>199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>
      <c r="A177" s="20">
        <v>560</v>
      </c>
      <c r="B177" s="18" t="s">
        <v>200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>
      <c r="A178" s="20">
        <v>561</v>
      </c>
      <c r="B178" s="18" t="s">
        <v>201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>
      <c r="A179" s="20">
        <v>562</v>
      </c>
      <c r="B179" s="18" t="s">
        <v>202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>
      <c r="A180" s="20">
        <v>563</v>
      </c>
      <c r="B180" s="18" t="s">
        <v>203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>
      <c r="A181" s="20">
        <v>564</v>
      </c>
      <c r="B181" s="18" t="s">
        <v>204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>
      <c r="A182" s="20">
        <v>576</v>
      </c>
      <c r="B182" s="18" t="s">
        <v>205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>
      <c r="A183" s="20">
        <v>577</v>
      </c>
      <c r="B183" s="18" t="s">
        <v>206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>
      <c r="A184" s="20">
        <v>578</v>
      </c>
      <c r="B184" s="18" t="s">
        <v>207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>
      <c r="A185" s="20">
        <v>580</v>
      </c>
      <c r="B185" s="18" t="s">
        <v>208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>
      <c r="A186" s="20">
        <v>581</v>
      </c>
      <c r="B186" s="18" t="s">
        <v>209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>
      <c r="A187" s="20">
        <v>583</v>
      </c>
      <c r="B187" s="18" t="s">
        <v>210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>
      <c r="A188" s="20">
        <v>584</v>
      </c>
      <c r="B188" s="18" t="s">
        <v>211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>
      <c r="A189" s="20">
        <v>588</v>
      </c>
      <c r="B189" s="18" t="s">
        <v>212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>
      <c r="A190" s="20">
        <v>592</v>
      </c>
      <c r="B190" s="18" t="s">
        <v>213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>
      <c r="A191" s="20">
        <v>593</v>
      </c>
      <c r="B191" s="18" t="s">
        <v>214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>
      <c r="A192" s="20">
        <v>595</v>
      </c>
      <c r="B192" s="18" t="s">
        <v>215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>
      <c r="A193" s="20">
        <v>598</v>
      </c>
      <c r="B193" s="18" t="s">
        <v>216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>
      <c r="A194" s="20">
        <v>599</v>
      </c>
      <c r="B194" s="18" t="s">
        <v>217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>
      <c r="A195" s="20">
        <v>601</v>
      </c>
      <c r="B195" s="18" t="s">
        <v>218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>
      <c r="A196" s="20">
        <v>604</v>
      </c>
      <c r="B196" s="18" t="s">
        <v>219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>
      <c r="A197" s="20">
        <v>607</v>
      </c>
      <c r="B197" s="18" t="s">
        <v>220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>
      <c r="A198" s="20">
        <v>608</v>
      </c>
      <c r="B198" s="18" t="s">
        <v>221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>
      <c r="A199" s="20">
        <v>609</v>
      </c>
      <c r="B199" s="18" t="s">
        <v>222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>
      <c r="A200" s="20">
        <v>611</v>
      </c>
      <c r="B200" s="18" t="s">
        <v>223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>
      <c r="A201" s="20">
        <v>614</v>
      </c>
      <c r="B201" s="18" t="s">
        <v>224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>
      <c r="A202" s="20">
        <v>615</v>
      </c>
      <c r="B202" s="18" t="s">
        <v>225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>
      <c r="A203" s="20">
        <v>616</v>
      </c>
      <c r="B203" s="18" t="s">
        <v>226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>
      <c r="A204" s="20">
        <v>619</v>
      </c>
      <c r="B204" s="18" t="s">
        <v>227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>
      <c r="A205" s="20">
        <v>620</v>
      </c>
      <c r="B205" s="18" t="s">
        <v>228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>
      <c r="A206" s="20">
        <v>623</v>
      </c>
      <c r="B206" s="18" t="s">
        <v>229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>
      <c r="A207" s="20">
        <v>624</v>
      </c>
      <c r="B207" s="18" t="s">
        <v>230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>
      <c r="A208" s="20">
        <v>625</v>
      </c>
      <c r="B208" s="18" t="s">
        <v>231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>
      <c r="A209" s="20">
        <v>626</v>
      </c>
      <c r="B209" s="18" t="s">
        <v>232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>
      <c r="A210" s="20">
        <v>630</v>
      </c>
      <c r="B210" s="18" t="s">
        <v>233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>
      <c r="A211" s="20">
        <v>631</v>
      </c>
      <c r="B211" s="18" t="s">
        <v>234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>
      <c r="A212" s="20">
        <v>635</v>
      </c>
      <c r="B212" s="18" t="s">
        <v>235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>
      <c r="A213" s="20">
        <v>636</v>
      </c>
      <c r="B213" s="18" t="s">
        <v>236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>
      <c r="A214" s="20">
        <v>638</v>
      </c>
      <c r="B214" s="18" t="s">
        <v>237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>
      <c r="A215" s="20">
        <v>678</v>
      </c>
      <c r="B215" s="18" t="s">
        <v>238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>
      <c r="A216" s="20">
        <v>680</v>
      </c>
      <c r="B216" s="18" t="s">
        <v>239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>
      <c r="A217" s="20">
        <v>681</v>
      </c>
      <c r="B217" s="18" t="s">
        <v>240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>
      <c r="A218" s="20">
        <v>683</v>
      </c>
      <c r="B218" s="18" t="s">
        <v>241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>
      <c r="A219" s="20">
        <v>684</v>
      </c>
      <c r="B219" s="18" t="s">
        <v>242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>
      <c r="A220" s="20">
        <v>686</v>
      </c>
      <c r="B220" s="18" t="s">
        <v>243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>
      <c r="A221" s="20">
        <v>687</v>
      </c>
      <c r="B221" s="18" t="s">
        <v>244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>
      <c r="A222" s="20">
        <v>689</v>
      </c>
      <c r="B222" s="18" t="s">
        <v>245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>
      <c r="A223" s="20">
        <v>691</v>
      </c>
      <c r="B223" s="18" t="s">
        <v>246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>
      <c r="A224" s="20">
        <v>694</v>
      </c>
      <c r="B224" s="18" t="s">
        <v>247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>
      <c r="A225" s="20">
        <v>697</v>
      </c>
      <c r="B225" s="18" t="s">
        <v>248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>
      <c r="A226" s="20">
        <v>698</v>
      </c>
      <c r="B226" s="18" t="s">
        <v>249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>
      <c r="A227" s="20">
        <v>700</v>
      </c>
      <c r="B227" s="18" t="s">
        <v>250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>
      <c r="A228" s="20">
        <v>702</v>
      </c>
      <c r="B228" s="18" t="s">
        <v>251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>
      <c r="A229" s="20">
        <v>704</v>
      </c>
      <c r="B229" s="18" t="s">
        <v>252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>
      <c r="A230" s="20">
        <v>707</v>
      </c>
      <c r="B230" s="18" t="s">
        <v>253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>
      <c r="A231" s="20">
        <v>710</v>
      </c>
      <c r="B231" s="18" t="s">
        <v>254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>
      <c r="A232" s="20">
        <v>729</v>
      </c>
      <c r="B232" s="18" t="s">
        <v>255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>
      <c r="A233" s="20">
        <v>732</v>
      </c>
      <c r="B233" s="18" t="s">
        <v>256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>
      <c r="A234" s="20">
        <v>734</v>
      </c>
      <c r="B234" s="18" t="s">
        <v>257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>
      <c r="A235" s="20">
        <v>738</v>
      </c>
      <c r="B235" s="18" t="s">
        <v>258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>
      <c r="A236" s="20">
        <v>739</v>
      </c>
      <c r="B236" s="18" t="s">
        <v>259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>
      <c r="A237" s="20">
        <v>740</v>
      </c>
      <c r="B237" s="18" t="s">
        <v>260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>
      <c r="A238" s="20">
        <v>742</v>
      </c>
      <c r="B238" s="18" t="s">
        <v>261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>
      <c r="A239" s="20">
        <v>743</v>
      </c>
      <c r="B239" s="18" t="s">
        <v>262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>
      <c r="A240" s="20">
        <v>746</v>
      </c>
      <c r="B240" s="18" t="s">
        <v>263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>
      <c r="A241" s="20">
        <v>747</v>
      </c>
      <c r="B241" s="18" t="s">
        <v>264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>
      <c r="A242" s="20">
        <v>748</v>
      </c>
      <c r="B242" s="18" t="s">
        <v>265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>
      <c r="A243" s="20">
        <v>749</v>
      </c>
      <c r="B243" s="18" t="s">
        <v>266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>
      <c r="A244" s="20">
        <v>751</v>
      </c>
      <c r="B244" s="18" t="s">
        <v>267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>
      <c r="A245" s="20">
        <v>753</v>
      </c>
      <c r="B245" s="18" t="s">
        <v>268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>
      <c r="A246" s="20">
        <v>755</v>
      </c>
      <c r="B246" s="18" t="s">
        <v>269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>
      <c r="A247" s="20">
        <v>758</v>
      </c>
      <c r="B247" s="18" t="s">
        <v>270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>
      <c r="A248" s="20">
        <v>759</v>
      </c>
      <c r="B248" s="18" t="s">
        <v>271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>
      <c r="A249" s="20">
        <v>761</v>
      </c>
      <c r="B249" s="18" t="s">
        <v>272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>
      <c r="A250" s="20">
        <v>762</v>
      </c>
      <c r="B250" s="18" t="s">
        <v>273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>
      <c r="A251" s="20">
        <v>765</v>
      </c>
      <c r="B251" s="18" t="s">
        <v>274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>
      <c r="A252" s="20">
        <v>768</v>
      </c>
      <c r="B252" s="18" t="s">
        <v>275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>
      <c r="A253" s="20">
        <v>777</v>
      </c>
      <c r="B253" s="18" t="s">
        <v>276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>
      <c r="A254" s="20">
        <v>778</v>
      </c>
      <c r="B254" s="18" t="s">
        <v>277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>
      <c r="A255" s="20">
        <v>781</v>
      </c>
      <c r="B255" s="18" t="s">
        <v>278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>
      <c r="A256" s="20">
        <v>783</v>
      </c>
      <c r="B256" s="18" t="s">
        <v>279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>
      <c r="A257" s="20">
        <v>785</v>
      </c>
      <c r="B257" s="18" t="s">
        <v>280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>
      <c r="A258" s="20">
        <v>790</v>
      </c>
      <c r="B258" s="18" t="s">
        <v>281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>
      <c r="A259" s="20">
        <v>791</v>
      </c>
      <c r="B259" s="18" t="s">
        <v>282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>
      <c r="A260" s="20">
        <v>831</v>
      </c>
      <c r="B260" s="18" t="s">
        <v>283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>
      <c r="A261" s="20">
        <v>832</v>
      </c>
      <c r="B261" s="18" t="s">
        <v>284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>
      <c r="A262" s="20">
        <v>833</v>
      </c>
      <c r="B262" s="18" t="s">
        <v>285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>
      <c r="A263" s="20">
        <v>834</v>
      </c>
      <c r="B263" s="18" t="s">
        <v>286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>
      <c r="A264" s="20">
        <v>837</v>
      </c>
      <c r="B264" s="18" t="s">
        <v>287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>
      <c r="A265" s="20">
        <v>844</v>
      </c>
      <c r="B265" s="18" t="s">
        <v>288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>
      <c r="A266" s="20">
        <v>845</v>
      </c>
      <c r="B266" s="18" t="s">
        <v>289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>
      <c r="A267" s="20">
        <v>846</v>
      </c>
      <c r="B267" s="18" t="s">
        <v>290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>
      <c r="A268" s="20">
        <v>848</v>
      </c>
      <c r="B268" s="18" t="s">
        <v>291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>
      <c r="A269" s="20">
        <v>849</v>
      </c>
      <c r="B269" s="18" t="s">
        <v>292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>
      <c r="A270" s="20">
        <v>850</v>
      </c>
      <c r="B270" s="18" t="s">
        <v>293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>
      <c r="A271" s="20">
        <v>851</v>
      </c>
      <c r="B271" s="18" t="s">
        <v>294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>
      <c r="A272" s="20">
        <v>853</v>
      </c>
      <c r="B272" s="18" t="s">
        <v>295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>
      <c r="A273" s="20">
        <v>854</v>
      </c>
      <c r="B273" s="18" t="s">
        <v>296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>
      <c r="A274" s="20">
        <v>857</v>
      </c>
      <c r="B274" s="18" t="s">
        <v>297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>
      <c r="A275" s="20">
        <v>858</v>
      </c>
      <c r="B275" s="18" t="s">
        <v>298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>
      <c r="A276" s="20">
        <v>859</v>
      </c>
      <c r="B276" s="18" t="s">
        <v>299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>
      <c r="A277" s="20">
        <v>886</v>
      </c>
      <c r="B277" s="18" t="s">
        <v>300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>
      <c r="A278" s="20">
        <v>887</v>
      </c>
      <c r="B278" s="18" t="s">
        <v>301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>
      <c r="A279" s="20">
        <v>889</v>
      </c>
      <c r="B279" s="18" t="s">
        <v>302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>
      <c r="A280" s="20">
        <v>890</v>
      </c>
      <c r="B280" s="18" t="s">
        <v>303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>
      <c r="A281" s="20">
        <v>892</v>
      </c>
      <c r="B281" s="18" t="s">
        <v>304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>
      <c r="A282" s="20">
        <v>893</v>
      </c>
      <c r="B282" s="18" t="s">
        <v>305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>
      <c r="A283" s="20">
        <v>895</v>
      </c>
      <c r="B283" s="18" t="s">
        <v>306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>
      <c r="A284" s="20">
        <v>905</v>
      </c>
      <c r="B284" s="18" t="s">
        <v>307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>
      <c r="A285" s="20">
        <v>908</v>
      </c>
      <c r="B285" s="18" t="s">
        <v>308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>
      <c r="A286" s="20">
        <v>915</v>
      </c>
      <c r="B286" s="18" t="s">
        <v>309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>
      <c r="A287" s="20">
        <v>918</v>
      </c>
      <c r="B287" s="18" t="s">
        <v>310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>
      <c r="A288" s="20">
        <v>921</v>
      </c>
      <c r="B288" s="18" t="s">
        <v>311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>
      <c r="A289" s="20">
        <v>922</v>
      </c>
      <c r="B289" s="18" t="s">
        <v>312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>
      <c r="A290" s="20">
        <v>924</v>
      </c>
      <c r="B290" s="18" t="s">
        <v>313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>
      <c r="A291" s="20">
        <v>925</v>
      </c>
      <c r="B291" s="18" t="s">
        <v>314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>
      <c r="A292" s="20">
        <v>927</v>
      </c>
      <c r="B292" s="18" t="s">
        <v>315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>
      <c r="A293" s="20">
        <v>931</v>
      </c>
      <c r="B293" s="18" t="s">
        <v>316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>
      <c r="A294" s="20">
        <v>934</v>
      </c>
      <c r="B294" s="18" t="s">
        <v>317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>
      <c r="A295" s="20">
        <v>935</v>
      </c>
      <c r="B295" s="18" t="s">
        <v>318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>
      <c r="A296" s="20">
        <v>936</v>
      </c>
      <c r="B296" s="18" t="s">
        <v>319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>
      <c r="A297" s="20">
        <v>946</v>
      </c>
      <c r="B297" s="18" t="s">
        <v>320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>
      <c r="A298" s="20">
        <v>976</v>
      </c>
      <c r="B298" s="18" t="s">
        <v>321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>
      <c r="A299" s="20">
        <v>977</v>
      </c>
      <c r="B299" s="18" t="s">
        <v>322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>
      <c r="A300" s="20">
        <v>980</v>
      </c>
      <c r="B300" s="18" t="s">
        <v>323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>
      <c r="A301" s="20">
        <v>981</v>
      </c>
      <c r="B301" s="18" t="s">
        <v>324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>
      <c r="A302" s="20">
        <v>989</v>
      </c>
      <c r="B302" s="18" t="s">
        <v>325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>
      <c r="A303" s="20">
        <v>992</v>
      </c>
      <c r="B303" s="18" t="s">
        <v>326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1.5"/>
  <cols>
    <col min="1" max="1" width="11.54296875" customWidth="1"/>
    <col min="3" max="3" width="57.26953125" bestFit="1" customWidth="1"/>
    <col min="4" max="12" width="11.453125" bestFit="1" customWidth="1"/>
  </cols>
  <sheetData>
    <row r="1" spans="1:12" ht="14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451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.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.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</row>
    <row r="10" spans="1:12" ht="15.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.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.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.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.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.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.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.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.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.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.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5">
      <c r="A21" s="379"/>
      <c r="B21" s="307" t="s">
        <v>466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.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5">
      <c r="A23" s="379"/>
      <c r="B23" s="307" t="s">
        <v>467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.5">
      <c r="A24" s="379"/>
      <c r="B24" s="379"/>
      <c r="C24" s="379" t="s">
        <v>468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.5">
      <c r="A25" s="379"/>
      <c r="B25" s="379"/>
      <c r="C25" s="379" t="s">
        <v>469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.5">
      <c r="A26" s="379"/>
      <c r="B26" s="379"/>
      <c r="C26" s="379" t="s">
        <v>470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.5">
      <c r="A27" s="379"/>
      <c r="B27" s="379"/>
      <c r="C27" s="379" t="s">
        <v>471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.5">
      <c r="A28" s="379"/>
      <c r="B28" s="379"/>
      <c r="C28" s="379" t="s">
        <v>472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.5">
      <c r="A29" s="379"/>
      <c r="B29" s="379"/>
      <c r="C29" s="379" t="s">
        <v>473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.5">
      <c r="A30" s="379"/>
      <c r="B30" s="379"/>
      <c r="C30" s="379" t="s">
        <v>474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.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5">
      <c r="A32" s="379"/>
      <c r="B32" s="307" t="s">
        <v>475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.5">
      <c r="A33" s="379"/>
      <c r="B33" s="379"/>
      <c r="C33" s="379" t="s">
        <v>377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.5">
      <c r="A34" s="379"/>
      <c r="B34" s="379"/>
      <c r="C34" s="379" t="s">
        <v>476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.5">
      <c r="A35" s="379"/>
      <c r="B35" s="379"/>
      <c r="C35" s="379" t="s">
        <v>477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.5">
      <c r="A36" s="379"/>
      <c r="B36" s="379"/>
      <c r="C36" s="387" t="s">
        <v>478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.5">
      <c r="A37" s="379"/>
      <c r="B37" s="379"/>
      <c r="C37" s="387" t="s">
        <v>479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.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5">
      <c r="A39" s="379"/>
      <c r="B39" s="307" t="s">
        <v>480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.5">
      <c r="A40" s="379"/>
      <c r="B40" s="379"/>
      <c r="C40" s="379" t="s">
        <v>481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.5">
      <c r="A41" s="379"/>
      <c r="B41" s="379"/>
      <c r="C41" s="379" t="s">
        <v>482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7"/>
    <pageSetUpPr fitToPage="1"/>
  </sheetPr>
  <dimension ref="A1:AL304"/>
  <sheetViews>
    <sheetView zoomScale="110" zoomScaleNormal="11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796875" defaultRowHeight="14"/>
  <cols>
    <col min="1" max="1" width="6.81640625" style="14" customWidth="1"/>
    <col min="2" max="2" width="18" style="8" bestFit="1" customWidth="1"/>
    <col min="3" max="3" width="11" style="7" customWidth="1"/>
    <col min="4" max="4" width="19.1796875" style="7" customWidth="1"/>
    <col min="5" max="5" width="13.7265625" style="9" customWidth="1"/>
    <col min="6" max="6" width="15.26953125" style="14" bestFit="1" customWidth="1"/>
    <col min="7" max="7" width="16.1796875" style="40" customWidth="1"/>
    <col min="8" max="8" width="16.7265625" style="40" customWidth="1"/>
    <col min="9" max="9" width="15" bestFit="1" customWidth="1"/>
    <col min="10" max="10" width="16.453125" bestFit="1" customWidth="1"/>
    <col min="11" max="11" width="16.54296875" customWidth="1"/>
    <col min="12" max="12" width="14.26953125" bestFit="1" customWidth="1"/>
    <col min="13" max="13" width="11.81640625" bestFit="1" customWidth="1"/>
    <col min="14" max="14" width="14.81640625" customWidth="1"/>
    <col min="15" max="15" width="14.26953125" customWidth="1"/>
    <col min="16" max="16" width="14.7265625" bestFit="1" customWidth="1"/>
    <col min="17" max="17" width="9.1796875" style="1"/>
    <col min="18" max="18" width="6.7265625" style="394" customWidth="1"/>
    <col min="19" max="19" width="16.26953125" style="175" bestFit="1" customWidth="1"/>
    <col min="20" max="20" width="9" style="1" bestFit="1" customWidth="1"/>
    <col min="21" max="21" width="8.81640625" style="175" bestFit="1" customWidth="1"/>
    <col min="22" max="22" width="7.54296875" style="1" bestFit="1" customWidth="1"/>
    <col min="23" max="23" width="6.7265625" style="1" bestFit="1" customWidth="1"/>
    <col min="24" max="24" width="18" style="1" bestFit="1" customWidth="1"/>
    <col min="25" max="25" width="15.453125" style="1" customWidth="1"/>
    <col min="26" max="26" width="15.26953125" style="1" bestFit="1" customWidth="1"/>
    <col min="27" max="27" width="16.26953125" style="1" bestFit="1" customWidth="1"/>
    <col min="28" max="28" width="15.26953125" style="1" bestFit="1" customWidth="1"/>
    <col min="29" max="30" width="15" style="1" bestFit="1" customWidth="1"/>
    <col min="31" max="31" width="15.453125" style="1" customWidth="1"/>
    <col min="32" max="32" width="14.26953125" style="1" bestFit="1" customWidth="1"/>
    <col min="33" max="33" width="11.81640625" style="1" bestFit="1" customWidth="1"/>
    <col min="34" max="34" width="14.81640625" style="1" bestFit="1" customWidth="1"/>
    <col min="35" max="35" width="14.26953125" style="1" bestFit="1" customWidth="1"/>
    <col min="36" max="36" width="13.7265625" style="1" bestFit="1" customWidth="1"/>
    <col min="37" max="37" width="11" style="1" customWidth="1"/>
    <col min="38" max="38" width="7.26953125" style="1" customWidth="1"/>
    <col min="39" max="16384" width="9.1796875" style="1"/>
  </cols>
  <sheetData>
    <row r="1" spans="1:38" ht="35.5">
      <c r="A1" s="457" t="s">
        <v>484</v>
      </c>
      <c r="B1" s="6"/>
      <c r="G1" s="38"/>
      <c r="H1" s="38"/>
      <c r="W1" s="426" t="s">
        <v>491</v>
      </c>
    </row>
    <row r="2" spans="1:38" ht="18">
      <c r="A2" s="468" t="s">
        <v>504</v>
      </c>
      <c r="B2" s="51"/>
      <c r="C2" s="52"/>
      <c r="D2" s="52"/>
      <c r="F2" s="44"/>
      <c r="G2" s="38"/>
      <c r="H2" s="38"/>
      <c r="W2" s="458" t="s">
        <v>503</v>
      </c>
    </row>
    <row r="3" spans="1:38" ht="17.5">
      <c r="A3" s="431" t="s">
        <v>506</v>
      </c>
      <c r="W3" s="332" t="s">
        <v>501</v>
      </c>
    </row>
    <row r="4" spans="1:38" ht="15.5">
      <c r="A4" s="396" t="s">
        <v>8</v>
      </c>
      <c r="W4" s="458" t="s">
        <v>502</v>
      </c>
    </row>
    <row r="5" spans="1:38">
      <c r="A5" s="149" t="s">
        <v>498</v>
      </c>
      <c r="B5" s="43"/>
      <c r="C5" s="43"/>
      <c r="D5" s="43"/>
      <c r="X5" s="470"/>
      <c r="Y5" s="471"/>
      <c r="Z5" s="473"/>
      <c r="AA5" s="473"/>
      <c r="AB5" s="471"/>
      <c r="AC5" s="471"/>
      <c r="AD5" s="471"/>
      <c r="AE5" s="471"/>
      <c r="AF5" s="471"/>
      <c r="AG5" s="473"/>
      <c r="AH5" s="470"/>
      <c r="AI5" s="470"/>
      <c r="AJ5" s="470"/>
    </row>
    <row r="6" spans="1:38">
      <c r="A6" s="332" t="s">
        <v>500</v>
      </c>
      <c r="B6" s="47"/>
      <c r="C6" s="47"/>
      <c r="D6" s="47"/>
      <c r="H6" s="1"/>
      <c r="X6" s="18"/>
      <c r="Y6" s="36"/>
      <c r="Z6" s="448"/>
      <c r="AA6" s="36"/>
      <c r="AB6" s="36"/>
      <c r="AC6" s="36"/>
      <c r="AD6" s="22"/>
      <c r="AE6" s="36"/>
      <c r="AF6" s="447"/>
      <c r="AG6" s="22"/>
      <c r="AH6" s="446"/>
      <c r="AI6" s="447"/>
      <c r="AJ6" s="447"/>
    </row>
    <row r="7" spans="1:38" ht="15.5">
      <c r="A7" s="414" t="s">
        <v>9</v>
      </c>
      <c r="B7" s="51"/>
      <c r="C7" s="47"/>
      <c r="D7" s="47"/>
      <c r="F7" s="48"/>
      <c r="G7" s="15"/>
      <c r="H7" s="15"/>
      <c r="X7" s="18"/>
      <c r="Y7" s="36"/>
      <c r="Z7" s="448"/>
      <c r="AA7" s="36"/>
      <c r="AB7" s="36"/>
      <c r="AC7" s="36"/>
      <c r="AD7" s="22"/>
      <c r="AE7" s="36"/>
      <c r="AF7" s="447"/>
      <c r="AG7" s="22"/>
      <c r="AH7" s="446"/>
      <c r="AI7" s="447"/>
      <c r="AJ7" s="447"/>
    </row>
    <row r="8" spans="1:38" ht="15.5">
      <c r="A8" s="414" t="s">
        <v>10</v>
      </c>
      <c r="B8" s="51"/>
      <c r="C8" s="47"/>
      <c r="D8" s="47"/>
      <c r="F8" s="48"/>
      <c r="G8" s="15"/>
      <c r="H8" s="15"/>
      <c r="X8"/>
      <c r="Z8" s="474"/>
      <c r="AA8" s="474"/>
      <c r="AD8" s="474"/>
      <c r="AF8" s="474"/>
      <c r="AG8" s="474"/>
      <c r="AH8" s="474"/>
      <c r="AJ8" s="474"/>
    </row>
    <row r="9" spans="1:38" s="175" customFormat="1" ht="70">
      <c r="A9" s="391" t="s">
        <v>11</v>
      </c>
      <c r="B9" s="391" t="s">
        <v>12</v>
      </c>
      <c r="C9" s="392" t="s">
        <v>485</v>
      </c>
      <c r="D9" s="438" t="s">
        <v>497</v>
      </c>
      <c r="E9" s="460" t="s">
        <v>495</v>
      </c>
      <c r="F9" s="392" t="s">
        <v>347</v>
      </c>
      <c r="G9" s="392" t="s">
        <v>493</v>
      </c>
      <c r="H9" s="392" t="s">
        <v>15</v>
      </c>
      <c r="I9" s="57" t="s">
        <v>492</v>
      </c>
      <c r="J9" s="57" t="s">
        <v>494</v>
      </c>
      <c r="K9" s="395" t="s">
        <v>18</v>
      </c>
      <c r="L9" s="58" t="s">
        <v>19</v>
      </c>
      <c r="M9" s="58" t="s">
        <v>20</v>
      </c>
      <c r="N9" s="58" t="s">
        <v>21</v>
      </c>
      <c r="O9" s="58" t="s">
        <v>22</v>
      </c>
      <c r="P9" s="58" t="s">
        <v>23</v>
      </c>
      <c r="Q9" s="58" t="s">
        <v>24</v>
      </c>
      <c r="R9" s="58" t="s">
        <v>25</v>
      </c>
      <c r="S9" s="133" t="s">
        <v>486</v>
      </c>
      <c r="T9" s="133" t="s">
        <v>26</v>
      </c>
      <c r="U9" s="133" t="s">
        <v>27</v>
      </c>
      <c r="W9" s="417" t="s">
        <v>11</v>
      </c>
      <c r="X9" s="417" t="s">
        <v>12</v>
      </c>
      <c r="Y9" s="418" t="s">
        <v>13</v>
      </c>
      <c r="Z9" s="418" t="s">
        <v>347</v>
      </c>
      <c r="AA9" s="418" t="s">
        <v>493</v>
      </c>
      <c r="AB9" s="418" t="s">
        <v>30</v>
      </c>
      <c r="AC9" s="419" t="s">
        <v>492</v>
      </c>
      <c r="AD9" s="419" t="s">
        <v>17</v>
      </c>
      <c r="AE9" s="395" t="s">
        <v>18</v>
      </c>
      <c r="AF9" s="420" t="s">
        <v>488</v>
      </c>
      <c r="AG9" s="420" t="s">
        <v>20</v>
      </c>
      <c r="AH9" s="420" t="s">
        <v>490</v>
      </c>
      <c r="AI9" s="420" t="s">
        <v>487</v>
      </c>
      <c r="AJ9" s="420" t="s">
        <v>489</v>
      </c>
      <c r="AK9" s="420" t="s">
        <v>24</v>
      </c>
      <c r="AL9" s="420" t="s">
        <v>25</v>
      </c>
    </row>
    <row r="10" spans="1:38" s="393" customFormat="1" ht="30.75" customHeight="1">
      <c r="A10" s="432"/>
      <c r="B10" s="433" t="s">
        <v>33</v>
      </c>
      <c r="C10" s="434">
        <v>5573310</v>
      </c>
      <c r="D10" s="430">
        <f t="shared" ref="D10" si="0">F10-E10</f>
        <v>1703408037.0975499</v>
      </c>
      <c r="E10" s="430">
        <f>SUM(E11:E302)</f>
        <v>822910434.20784485</v>
      </c>
      <c r="F10" s="434">
        <f>SUM(F11:F302)</f>
        <v>2526318471.3053946</v>
      </c>
      <c r="G10" s="434">
        <f t="shared" ref="G10:J10" si="1">SUM(G11:G302)</f>
        <v>793145114.77979898</v>
      </c>
      <c r="H10" s="434">
        <f t="shared" si="1"/>
        <v>3319463586.0851946</v>
      </c>
      <c r="I10" s="434">
        <f t="shared" si="1"/>
        <v>540500000.00000131</v>
      </c>
      <c r="J10" s="434">
        <f t="shared" si="1"/>
        <v>3859963586.0851912</v>
      </c>
      <c r="K10" s="437">
        <f>SUM(K11:K302)</f>
        <v>180414043</v>
      </c>
      <c r="L10" s="463">
        <f>SUM(L11:L302)</f>
        <v>4040377629.0851912</v>
      </c>
      <c r="M10" s="434">
        <f>SUM(M11:M302)</f>
        <v>-222713665.64654246</v>
      </c>
      <c r="N10" s="434">
        <f>SUM(N11:N302)</f>
        <v>3817663963.4386497</v>
      </c>
      <c r="O10" s="408">
        <f t="shared" ref="O10" si="2">L10/C10</f>
        <v>724.95117427259402</v>
      </c>
      <c r="P10" s="435">
        <f t="shared" ref="P10" si="3">N10/C10</f>
        <v>684.99042103142472</v>
      </c>
      <c r="Q10" s="434">
        <v>0</v>
      </c>
      <c r="R10" s="435">
        <v>0</v>
      </c>
      <c r="S10" s="440">
        <f t="shared" ref="S10" si="4">L10-AF10</f>
        <v>659025900.36088371</v>
      </c>
      <c r="T10" s="441">
        <f t="shared" ref="T10" si="5">S10/AF10</f>
        <v>0.19490013261930497</v>
      </c>
      <c r="U10" s="442">
        <f t="shared" ref="U10" si="6">O10-AI10</f>
        <v>113.89417573686251</v>
      </c>
      <c r="V10" s="475">
        <f t="shared" ref="V10" si="7">O10-AI10</f>
        <v>113.89417573686251</v>
      </c>
      <c r="W10" s="432"/>
      <c r="X10" s="433" t="s">
        <v>33</v>
      </c>
      <c r="Y10" s="434">
        <f>SUM(Y11:Y302)</f>
        <v>5533611</v>
      </c>
      <c r="Z10" s="434">
        <f>SUM(Z11:Z302)</f>
        <v>1659086695.9179451</v>
      </c>
      <c r="AA10" s="434">
        <f>SUM(AA11:AA302)</f>
        <v>808485152.80636108</v>
      </c>
      <c r="AB10" s="434">
        <f>SUM(AB11:AB302)</f>
        <v>2467571848.7243066</v>
      </c>
      <c r="AC10" s="434">
        <f>SUM(AC11:AC302)</f>
        <v>848000000.00000083</v>
      </c>
      <c r="AD10" s="435">
        <f t="shared" ref="AD10" si="8">AB10+AC10</f>
        <v>3315571848.7243075</v>
      </c>
      <c r="AE10" s="436">
        <f>SUM(AE11:AE302)</f>
        <v>65779880</v>
      </c>
      <c r="AF10" s="408">
        <f t="shared" ref="AF10" si="9">AD10+AE10</f>
        <v>3381351728.7243075</v>
      </c>
      <c r="AG10" s="435">
        <f>SUM(AG11:AG302)</f>
        <v>-215806261.89769021</v>
      </c>
      <c r="AH10" s="435">
        <f t="shared" ref="AH10" si="10">SUM(AF10:AG10)</f>
        <v>3165545466.8266172</v>
      </c>
      <c r="AI10" s="408">
        <f t="shared" ref="AI10" si="11">AF10/Y10</f>
        <v>611.05699853573151</v>
      </c>
      <c r="AJ10" s="435">
        <f t="shared" ref="AJ10" si="12">AH10/Y10</f>
        <v>572.05782387425086</v>
      </c>
      <c r="AK10" s="434">
        <v>0</v>
      </c>
      <c r="AL10" s="435">
        <v>0</v>
      </c>
    </row>
    <row r="11" spans="1:38">
      <c r="A11" s="402">
        <v>20</v>
      </c>
      <c r="B11" s="403" t="s">
        <v>40</v>
      </c>
      <c r="C11" s="421">
        <v>16405</v>
      </c>
      <c r="D11" s="429">
        <f t="shared" ref="D11:D74" si="13">F11-E11</f>
        <v>-2079219.7199363844</v>
      </c>
      <c r="E11" s="461">
        <v>2552068.9254191616</v>
      </c>
      <c r="F11" s="406">
        <v>472849.20548277721</v>
      </c>
      <c r="G11" s="406">
        <v>6886836.881088675</v>
      </c>
      <c r="H11" s="404">
        <f t="shared" ref="H11:H74" si="14">SUM(F11:G11)</f>
        <v>7359686.0865714522</v>
      </c>
      <c r="I11" s="421">
        <v>1201699.0464144612</v>
      </c>
      <c r="J11" s="405">
        <f t="shared" ref="J11:J74" si="15">SUM(H11:I11)</f>
        <v>8561385.1329859141</v>
      </c>
      <c r="K11" s="422">
        <v>-2238648</v>
      </c>
      <c r="L11" s="411">
        <f t="shared" ref="L11:L74" si="16">SUM(J11:K11)</f>
        <v>6322737.1329859141</v>
      </c>
      <c r="M11" s="424">
        <v>-408174.29274000006</v>
      </c>
      <c r="N11" s="405">
        <f t="shared" ref="N11:N74" si="17">SUM(L11:M11)</f>
        <v>5914562.8402459137</v>
      </c>
      <c r="O11" s="408">
        <f t="shared" ref="O11:O74" si="18">L11/C11</f>
        <v>385.41524736275005</v>
      </c>
      <c r="P11" s="399">
        <f t="shared" ref="P11:P74" si="19">N11/C11</f>
        <v>360.53415667454516</v>
      </c>
      <c r="Q11" s="412">
        <v>6</v>
      </c>
      <c r="R11" s="412">
        <v>6</v>
      </c>
      <c r="S11" s="443">
        <f t="shared" ref="S11:S74" si="20">L11-AF11</f>
        <v>502082.50020787958</v>
      </c>
      <c r="T11" s="444">
        <f t="shared" ref="T11:T74" si="21">S11/AF11</f>
        <v>8.6258768452003087E-2</v>
      </c>
      <c r="U11" s="442">
        <f t="shared" ref="U11:U74" si="22">O11-AI11</f>
        <v>32.070098769413391</v>
      </c>
      <c r="V11" s="475">
        <f t="shared" ref="V11:V74" si="23">O11-AI11</f>
        <v>32.070098769413391</v>
      </c>
      <c r="W11" s="402">
        <v>20</v>
      </c>
      <c r="X11" s="403" t="s">
        <v>40</v>
      </c>
      <c r="Y11" s="406">
        <v>16473</v>
      </c>
      <c r="Z11" s="406">
        <v>-1641944.6193068977</v>
      </c>
      <c r="AA11" s="406">
        <v>7090798.5108171748</v>
      </c>
      <c r="AB11" s="404">
        <f t="shared" ref="AB11:AB42" si="24">SUM(Z11:AA11)</f>
        <v>5448853.8915102771</v>
      </c>
      <c r="AC11" s="406">
        <v>2687797.7412677575</v>
      </c>
      <c r="AD11" s="405">
        <f t="shared" ref="AD11:AD74" si="25">AB11+AC11</f>
        <v>8136651.6327780345</v>
      </c>
      <c r="AE11" s="407">
        <v>-2315997</v>
      </c>
      <c r="AF11" s="411">
        <f t="shared" ref="AF11:AF74" si="26">AD11+AE11</f>
        <v>5820654.6327780345</v>
      </c>
      <c r="AG11" s="405">
        <v>-618757.11540000013</v>
      </c>
      <c r="AH11" s="405">
        <f t="shared" ref="AH11:AH74" si="27">SUM(AF11:AG11)</f>
        <v>5201897.5173780341</v>
      </c>
      <c r="AI11" s="411">
        <f t="shared" ref="AI11:AI74" si="28">AF11/Y11</f>
        <v>353.34514859333666</v>
      </c>
      <c r="AJ11" s="405">
        <f t="shared" ref="AJ11:AJ74" si="29">AH11/Y11</f>
        <v>315.78325243598823</v>
      </c>
      <c r="AK11" s="412">
        <v>6</v>
      </c>
      <c r="AL11" s="412">
        <v>6</v>
      </c>
    </row>
    <row r="12" spans="1:38">
      <c r="A12" s="397">
        <v>5</v>
      </c>
      <c r="B12" s="398" t="s">
        <v>34</v>
      </c>
      <c r="C12" s="416">
        <v>9113</v>
      </c>
      <c r="D12" s="429">
        <f t="shared" si="13"/>
        <v>4943278.6702860137</v>
      </c>
      <c r="E12" s="462">
        <v>1155697.5960662002</v>
      </c>
      <c r="F12" s="400">
        <v>6098976.2663522139</v>
      </c>
      <c r="G12" s="400">
        <v>5282039.8619306339</v>
      </c>
      <c r="H12" s="404">
        <f t="shared" si="14"/>
        <v>11381016.128282849</v>
      </c>
      <c r="I12" s="421">
        <v>1394496.4080848047</v>
      </c>
      <c r="J12" s="405">
        <f t="shared" si="15"/>
        <v>12775512.536367653</v>
      </c>
      <c r="K12" s="423">
        <v>1462383</v>
      </c>
      <c r="L12" s="411">
        <f t="shared" si="16"/>
        <v>14237895.536367653</v>
      </c>
      <c r="M12" s="425">
        <v>2562278.4092999995</v>
      </c>
      <c r="N12" s="405">
        <f t="shared" si="17"/>
        <v>16800173.945667654</v>
      </c>
      <c r="O12" s="408">
        <f t="shared" si="18"/>
        <v>1562.3719451736697</v>
      </c>
      <c r="P12" s="399">
        <f t="shared" si="19"/>
        <v>1843.5393334431751</v>
      </c>
      <c r="Q12" s="409">
        <v>14</v>
      </c>
      <c r="R12" s="409">
        <v>14</v>
      </c>
      <c r="S12" s="440">
        <f t="shared" si="20"/>
        <v>707901.2338412907</v>
      </c>
      <c r="T12" s="413">
        <f t="shared" si="21"/>
        <v>5.2320881887519287E-2</v>
      </c>
      <c r="U12" s="442">
        <f t="shared" si="22"/>
        <v>88.997851465038366</v>
      </c>
      <c r="V12" s="475">
        <f t="shared" si="23"/>
        <v>88.997851465038366</v>
      </c>
      <c r="W12" s="397">
        <v>5</v>
      </c>
      <c r="X12" s="398" t="s">
        <v>34</v>
      </c>
      <c r="Y12" s="400">
        <v>9183</v>
      </c>
      <c r="Z12" s="400">
        <v>4922456.2808933118</v>
      </c>
      <c r="AA12" s="400">
        <v>5328311.2382792467</v>
      </c>
      <c r="AB12" s="404">
        <f t="shared" si="24"/>
        <v>10250767.519172559</v>
      </c>
      <c r="AC12" s="400">
        <v>1998836.7833538039</v>
      </c>
      <c r="AD12" s="399">
        <f t="shared" si="25"/>
        <v>12249604.302526362</v>
      </c>
      <c r="AE12" s="401">
        <v>1280390</v>
      </c>
      <c r="AF12" s="408">
        <f t="shared" si="26"/>
        <v>13529994.302526362</v>
      </c>
      <c r="AG12" s="399">
        <v>2143032.4383999999</v>
      </c>
      <c r="AH12" s="399">
        <f t="shared" si="27"/>
        <v>15673026.740926363</v>
      </c>
      <c r="AI12" s="408">
        <f t="shared" si="28"/>
        <v>1473.3740937086313</v>
      </c>
      <c r="AJ12" s="399">
        <f t="shared" si="29"/>
        <v>1706.7436285447416</v>
      </c>
      <c r="AK12" s="409">
        <v>14</v>
      </c>
      <c r="AL12" s="409">
        <v>14</v>
      </c>
    </row>
    <row r="13" spans="1:38">
      <c r="A13" s="397">
        <v>9</v>
      </c>
      <c r="B13" s="398" t="s">
        <v>35</v>
      </c>
      <c r="C13" s="416">
        <v>2437</v>
      </c>
      <c r="D13" s="429">
        <f t="shared" si="13"/>
        <v>1910948.2658874588</v>
      </c>
      <c r="E13" s="462">
        <v>268028.0847983206</v>
      </c>
      <c r="F13" s="400">
        <v>2178976.3506857795</v>
      </c>
      <c r="G13" s="400">
        <v>1761468.0556511714</v>
      </c>
      <c r="H13" s="404">
        <f t="shared" si="14"/>
        <v>3940444.4063369511</v>
      </c>
      <c r="I13" s="421">
        <v>357490.36609060213</v>
      </c>
      <c r="J13" s="405">
        <f t="shared" si="15"/>
        <v>4297934.7724275533</v>
      </c>
      <c r="K13" s="423">
        <v>-481937</v>
      </c>
      <c r="L13" s="411">
        <f t="shared" si="16"/>
        <v>3815997.7724275533</v>
      </c>
      <c r="M13" s="425">
        <v>83345.099999999991</v>
      </c>
      <c r="N13" s="405">
        <f t="shared" si="17"/>
        <v>3899342.8724275534</v>
      </c>
      <c r="O13" s="408">
        <f t="shared" si="18"/>
        <v>1565.8587494573464</v>
      </c>
      <c r="P13" s="399">
        <f t="shared" si="19"/>
        <v>1600.0586263551718</v>
      </c>
      <c r="Q13" s="409">
        <v>17</v>
      </c>
      <c r="R13" s="409">
        <v>17</v>
      </c>
      <c r="S13" s="440">
        <f t="shared" si="20"/>
        <v>155512.86821627105</v>
      </c>
      <c r="T13" s="413">
        <f t="shared" si="21"/>
        <v>4.2484226075446448E-2</v>
      </c>
      <c r="U13" s="442">
        <f t="shared" si="22"/>
        <v>69.951555255760013</v>
      </c>
      <c r="V13" s="475">
        <f t="shared" si="23"/>
        <v>69.951555255760013</v>
      </c>
      <c r="W13" s="397">
        <v>9</v>
      </c>
      <c r="X13" s="398" t="s">
        <v>35</v>
      </c>
      <c r="Y13" s="400">
        <v>2447</v>
      </c>
      <c r="Z13" s="400">
        <v>1897029.6167203437</v>
      </c>
      <c r="AA13" s="400">
        <v>1701923.5138172619</v>
      </c>
      <c r="AB13" s="404">
        <f t="shared" si="24"/>
        <v>3598953.1305376058</v>
      </c>
      <c r="AC13" s="400">
        <v>524718.77367367654</v>
      </c>
      <c r="AD13" s="399">
        <f t="shared" si="25"/>
        <v>4123671.9042112823</v>
      </c>
      <c r="AE13" s="401">
        <v>-463187</v>
      </c>
      <c r="AF13" s="408">
        <f t="shared" si="26"/>
        <v>3660484.9042112823</v>
      </c>
      <c r="AG13" s="399">
        <v>88263.280000000028</v>
      </c>
      <c r="AH13" s="399">
        <f t="shared" si="27"/>
        <v>3748748.1842112821</v>
      </c>
      <c r="AI13" s="408">
        <f t="shared" si="28"/>
        <v>1495.9071942015864</v>
      </c>
      <c r="AJ13" s="399">
        <f t="shared" si="29"/>
        <v>1531.9771901149497</v>
      </c>
      <c r="AK13" s="409">
        <v>17</v>
      </c>
      <c r="AL13" s="409">
        <v>17</v>
      </c>
    </row>
    <row r="14" spans="1:38">
      <c r="A14" s="397">
        <v>10</v>
      </c>
      <c r="B14" s="398" t="s">
        <v>36</v>
      </c>
      <c r="C14" s="416">
        <v>10933</v>
      </c>
      <c r="D14" s="429">
        <f t="shared" si="13"/>
        <v>2329324.4399995124</v>
      </c>
      <c r="E14" s="462">
        <v>1427421.1073072827</v>
      </c>
      <c r="F14" s="400">
        <v>3756745.5473067951</v>
      </c>
      <c r="G14" s="400">
        <v>6714240.841455766</v>
      </c>
      <c r="H14" s="404">
        <f t="shared" si="14"/>
        <v>10470986.388762562</v>
      </c>
      <c r="I14" s="421">
        <v>1650701.1059987615</v>
      </c>
      <c r="J14" s="405">
        <f t="shared" si="15"/>
        <v>12121687.494761324</v>
      </c>
      <c r="K14" s="423">
        <v>-279731</v>
      </c>
      <c r="L14" s="411">
        <f t="shared" si="16"/>
        <v>11841956.494761324</v>
      </c>
      <c r="M14" s="425">
        <v>9918.0668999999762</v>
      </c>
      <c r="N14" s="405">
        <f t="shared" si="17"/>
        <v>11851874.561661324</v>
      </c>
      <c r="O14" s="408">
        <f t="shared" si="18"/>
        <v>1083.1387994842516</v>
      </c>
      <c r="P14" s="399">
        <f t="shared" si="19"/>
        <v>1084.0459674070541</v>
      </c>
      <c r="Q14" s="409">
        <v>14</v>
      </c>
      <c r="R14" s="409">
        <v>14</v>
      </c>
      <c r="S14" s="440">
        <f t="shared" si="20"/>
        <v>1093376.9155171495</v>
      </c>
      <c r="T14" s="413">
        <f t="shared" si="21"/>
        <v>0.10172292138288605</v>
      </c>
      <c r="U14" s="442">
        <f t="shared" si="22"/>
        <v>114.97274118447012</v>
      </c>
      <c r="V14" s="475">
        <f t="shared" si="23"/>
        <v>114.97274118447012</v>
      </c>
      <c r="W14" s="397">
        <v>10</v>
      </c>
      <c r="X14" s="398" t="s">
        <v>36</v>
      </c>
      <c r="Y14" s="400">
        <v>11102</v>
      </c>
      <c r="Z14" s="400">
        <v>2125646.637703076</v>
      </c>
      <c r="AA14" s="400">
        <v>6432598.827244279</v>
      </c>
      <c r="AB14" s="404">
        <f t="shared" si="24"/>
        <v>8558245.464947354</v>
      </c>
      <c r="AC14" s="400">
        <v>2446371.1142968205</v>
      </c>
      <c r="AD14" s="399">
        <f t="shared" si="25"/>
        <v>11004616.579244174</v>
      </c>
      <c r="AE14" s="401">
        <v>-256037</v>
      </c>
      <c r="AF14" s="408">
        <f t="shared" si="26"/>
        <v>10748579.579244174</v>
      </c>
      <c r="AG14" s="399">
        <v>-48938.836499999976</v>
      </c>
      <c r="AH14" s="399">
        <f t="shared" si="27"/>
        <v>10699640.742744174</v>
      </c>
      <c r="AI14" s="408">
        <f t="shared" si="28"/>
        <v>968.16605829978153</v>
      </c>
      <c r="AJ14" s="399">
        <f t="shared" si="29"/>
        <v>963.75794836463467</v>
      </c>
      <c r="AK14" s="409">
        <v>14</v>
      </c>
      <c r="AL14" s="409">
        <v>14</v>
      </c>
    </row>
    <row r="15" spans="1:38">
      <c r="A15" s="397">
        <v>16</v>
      </c>
      <c r="B15" s="398" t="s">
        <v>37</v>
      </c>
      <c r="C15" s="416">
        <v>7968</v>
      </c>
      <c r="D15" s="429">
        <f t="shared" si="13"/>
        <v>4372244.8988652006</v>
      </c>
      <c r="E15" s="462">
        <v>1017361.3091407602</v>
      </c>
      <c r="F15" s="400">
        <v>5389606.208005961</v>
      </c>
      <c r="G15" s="400">
        <v>2653726.852436523</v>
      </c>
      <c r="H15" s="404">
        <f t="shared" si="14"/>
        <v>8043333.060442484</v>
      </c>
      <c r="I15" s="421">
        <v>986148.10100763605</v>
      </c>
      <c r="J15" s="405">
        <f t="shared" si="15"/>
        <v>9029481.1614501197</v>
      </c>
      <c r="K15" s="423">
        <v>-522264</v>
      </c>
      <c r="L15" s="411">
        <f t="shared" si="16"/>
        <v>8507217.1614501197</v>
      </c>
      <c r="M15" s="425">
        <v>544235.16849000007</v>
      </c>
      <c r="N15" s="405">
        <f t="shared" si="17"/>
        <v>9051452.3299401198</v>
      </c>
      <c r="O15" s="408">
        <f t="shared" si="18"/>
        <v>1067.6728365273746</v>
      </c>
      <c r="P15" s="399">
        <f t="shared" si="19"/>
        <v>1135.9754430145733</v>
      </c>
      <c r="Q15" s="409">
        <v>7</v>
      </c>
      <c r="R15" s="409">
        <v>7</v>
      </c>
      <c r="S15" s="440">
        <f t="shared" si="20"/>
        <v>748459.0193150714</v>
      </c>
      <c r="T15" s="413">
        <f t="shared" si="21"/>
        <v>9.6466342371269109E-2</v>
      </c>
      <c r="U15" s="442">
        <f t="shared" si="22"/>
        <v>99.522332143165841</v>
      </c>
      <c r="V15" s="475">
        <f t="shared" si="23"/>
        <v>99.522332143165841</v>
      </c>
      <c r="W15" s="397">
        <v>16</v>
      </c>
      <c r="X15" s="398" t="s">
        <v>37</v>
      </c>
      <c r="Y15" s="400">
        <v>8014</v>
      </c>
      <c r="Z15" s="400">
        <v>4554827.5462719444</v>
      </c>
      <c r="AA15" s="400">
        <v>2368648.8969992241</v>
      </c>
      <c r="AB15" s="404">
        <f t="shared" si="24"/>
        <v>6923476.4432711685</v>
      </c>
      <c r="AC15" s="400">
        <v>1380381.6988638802</v>
      </c>
      <c r="AD15" s="399">
        <f t="shared" si="25"/>
        <v>8303858.1421350483</v>
      </c>
      <c r="AE15" s="401">
        <v>-545100</v>
      </c>
      <c r="AF15" s="408">
        <f t="shared" si="26"/>
        <v>7758758.1421350483</v>
      </c>
      <c r="AG15" s="399">
        <v>579306.58150000009</v>
      </c>
      <c r="AH15" s="399">
        <f t="shared" si="27"/>
        <v>8338064.7236350486</v>
      </c>
      <c r="AI15" s="408">
        <f t="shared" si="28"/>
        <v>968.15050438420872</v>
      </c>
      <c r="AJ15" s="399">
        <f t="shared" si="29"/>
        <v>1040.4373251353941</v>
      </c>
      <c r="AK15" s="409">
        <v>7</v>
      </c>
      <c r="AL15" s="409">
        <v>7</v>
      </c>
    </row>
    <row r="16" spans="1:38">
      <c r="A16" s="397">
        <v>18</v>
      </c>
      <c r="B16" s="398" t="s">
        <v>38</v>
      </c>
      <c r="C16" s="416">
        <v>4700</v>
      </c>
      <c r="D16" s="429">
        <f t="shared" si="13"/>
        <v>1391012.217745617</v>
      </c>
      <c r="E16" s="462">
        <v>512484.41542916838</v>
      </c>
      <c r="F16" s="400">
        <v>1903496.6331747854</v>
      </c>
      <c r="G16" s="400">
        <v>1034307.1136496847</v>
      </c>
      <c r="H16" s="404">
        <f t="shared" si="14"/>
        <v>2937803.7468244703</v>
      </c>
      <c r="I16" s="421">
        <v>439761.4516102529</v>
      </c>
      <c r="J16" s="405">
        <f t="shared" si="15"/>
        <v>3377565.1984347231</v>
      </c>
      <c r="K16" s="423">
        <v>22902</v>
      </c>
      <c r="L16" s="411">
        <f t="shared" si="16"/>
        <v>3400467.1984347231</v>
      </c>
      <c r="M16" s="425">
        <v>577464.85985999997</v>
      </c>
      <c r="N16" s="405">
        <f t="shared" si="17"/>
        <v>3977932.0582947228</v>
      </c>
      <c r="O16" s="408">
        <f t="shared" si="18"/>
        <v>723.50365924143046</v>
      </c>
      <c r="P16" s="399">
        <f t="shared" si="19"/>
        <v>846.36852304143042</v>
      </c>
      <c r="Q16" s="409">
        <v>1</v>
      </c>
      <c r="R16" s="410">
        <v>34</v>
      </c>
      <c r="S16" s="440">
        <f t="shared" si="20"/>
        <v>290306.95002063829</v>
      </c>
      <c r="T16" s="413">
        <f t="shared" si="21"/>
        <v>9.3341476590690128E-2</v>
      </c>
      <c r="U16" s="442">
        <f t="shared" si="22"/>
        <v>70.520193271645667</v>
      </c>
      <c r="V16" s="475">
        <f t="shared" si="23"/>
        <v>70.520193271645667</v>
      </c>
      <c r="W16" s="397">
        <v>18</v>
      </c>
      <c r="X16" s="398" t="s">
        <v>38</v>
      </c>
      <c r="Y16" s="400">
        <v>4763</v>
      </c>
      <c r="Z16" s="400">
        <v>1340133.7831748859</v>
      </c>
      <c r="AA16" s="400">
        <v>1202177.5160080274</v>
      </c>
      <c r="AB16" s="404">
        <f t="shared" si="24"/>
        <v>2542311.2991829133</v>
      </c>
      <c r="AC16" s="400">
        <v>810544.9492311714</v>
      </c>
      <c r="AD16" s="399">
        <f t="shared" si="25"/>
        <v>3352856.2484140848</v>
      </c>
      <c r="AE16" s="401">
        <v>-242696</v>
      </c>
      <c r="AF16" s="408">
        <f t="shared" si="26"/>
        <v>3110160.2484140848</v>
      </c>
      <c r="AG16" s="399">
        <v>415373.30020000006</v>
      </c>
      <c r="AH16" s="399">
        <f t="shared" si="27"/>
        <v>3525533.5486140847</v>
      </c>
      <c r="AI16" s="408">
        <f t="shared" si="28"/>
        <v>652.98346596978479</v>
      </c>
      <c r="AJ16" s="399">
        <f t="shared" si="29"/>
        <v>740.19180109470597</v>
      </c>
      <c r="AK16" s="409">
        <v>1</v>
      </c>
      <c r="AL16" s="410">
        <v>34</v>
      </c>
    </row>
    <row r="17" spans="1:38">
      <c r="A17" s="397">
        <v>19</v>
      </c>
      <c r="B17" s="398" t="s">
        <v>39</v>
      </c>
      <c r="C17" s="416">
        <v>3961</v>
      </c>
      <c r="D17" s="429">
        <f t="shared" si="13"/>
        <v>828576.63791756926</v>
      </c>
      <c r="E17" s="462">
        <v>362781.20887244248</v>
      </c>
      <c r="F17" s="400">
        <v>1191357.8467900117</v>
      </c>
      <c r="G17" s="400">
        <v>1628436.2336425628</v>
      </c>
      <c r="H17" s="404">
        <f t="shared" si="14"/>
        <v>2819794.0804325743</v>
      </c>
      <c r="I17" s="421">
        <v>315543.59142426314</v>
      </c>
      <c r="J17" s="405">
        <f t="shared" si="15"/>
        <v>3135337.6718568373</v>
      </c>
      <c r="K17" s="423">
        <v>-987254</v>
      </c>
      <c r="L17" s="411">
        <f t="shared" si="16"/>
        <v>2148083.6718568373</v>
      </c>
      <c r="M17" s="425">
        <v>96763.661100000027</v>
      </c>
      <c r="N17" s="405">
        <f t="shared" si="17"/>
        <v>2244847.3329568375</v>
      </c>
      <c r="O17" s="408">
        <f t="shared" si="18"/>
        <v>542.30842510902232</v>
      </c>
      <c r="P17" s="399">
        <f t="shared" si="19"/>
        <v>566.73752409917631</v>
      </c>
      <c r="Q17" s="409">
        <v>2</v>
      </c>
      <c r="R17" s="409">
        <v>2</v>
      </c>
      <c r="S17" s="440">
        <f t="shared" si="20"/>
        <v>79346.049506800715</v>
      </c>
      <c r="T17" s="413">
        <f t="shared" si="21"/>
        <v>3.8354815347083744E-2</v>
      </c>
      <c r="U17" s="442">
        <f t="shared" si="22"/>
        <v>20.558709510021913</v>
      </c>
      <c r="V17" s="475">
        <f t="shared" si="23"/>
        <v>20.558709510021913</v>
      </c>
      <c r="W17" s="397">
        <v>19</v>
      </c>
      <c r="X17" s="398" t="s">
        <v>39</v>
      </c>
      <c r="Y17" s="400">
        <v>3965</v>
      </c>
      <c r="Z17" s="400">
        <v>821051.99249641644</v>
      </c>
      <c r="AA17" s="400">
        <v>1578060.6176425968</v>
      </c>
      <c r="AB17" s="404">
        <f t="shared" si="24"/>
        <v>2399112.6101390133</v>
      </c>
      <c r="AC17" s="400">
        <v>635350.01221102325</v>
      </c>
      <c r="AD17" s="399">
        <f t="shared" si="25"/>
        <v>3034462.6223500366</v>
      </c>
      <c r="AE17" s="401">
        <v>-965725</v>
      </c>
      <c r="AF17" s="408">
        <f t="shared" si="26"/>
        <v>2068737.6223500366</v>
      </c>
      <c r="AG17" s="399">
        <v>42555.510000000009</v>
      </c>
      <c r="AH17" s="399">
        <f t="shared" si="27"/>
        <v>2111293.1323500369</v>
      </c>
      <c r="AI17" s="408">
        <f t="shared" si="28"/>
        <v>521.74971559900041</v>
      </c>
      <c r="AJ17" s="399">
        <f t="shared" si="29"/>
        <v>532.48250500631445</v>
      </c>
      <c r="AK17" s="409">
        <v>2</v>
      </c>
      <c r="AL17" s="409">
        <v>2</v>
      </c>
    </row>
    <row r="18" spans="1:38">
      <c r="A18" s="397">
        <v>46</v>
      </c>
      <c r="B18" s="398" t="s">
        <v>41</v>
      </c>
      <c r="C18" s="416">
        <v>1320</v>
      </c>
      <c r="D18" s="429">
        <f t="shared" si="13"/>
        <v>1449659.3764622763</v>
      </c>
      <c r="E18" s="462">
        <v>164776.01512289749</v>
      </c>
      <c r="F18" s="400">
        <v>1614435.3915851738</v>
      </c>
      <c r="G18" s="400">
        <v>580067.00375514943</v>
      </c>
      <c r="H18" s="404">
        <f t="shared" si="14"/>
        <v>2194502.3953403234</v>
      </c>
      <c r="I18" s="421">
        <v>241665.11579702506</v>
      </c>
      <c r="J18" s="405">
        <f t="shared" si="15"/>
        <v>2436167.5111373486</v>
      </c>
      <c r="K18" s="423">
        <v>-353510</v>
      </c>
      <c r="L18" s="411">
        <f t="shared" si="16"/>
        <v>2082657.5111373486</v>
      </c>
      <c r="M18" s="425">
        <v>365301.57330000005</v>
      </c>
      <c r="N18" s="405">
        <f t="shared" si="17"/>
        <v>2447959.0844373489</v>
      </c>
      <c r="O18" s="408">
        <f t="shared" si="18"/>
        <v>1577.7708417707186</v>
      </c>
      <c r="P18" s="399">
        <f t="shared" si="19"/>
        <v>1854.5144579070825</v>
      </c>
      <c r="Q18" s="409">
        <v>10</v>
      </c>
      <c r="R18" s="409">
        <v>10</v>
      </c>
      <c r="S18" s="440">
        <f t="shared" si="20"/>
        <v>175205.70607618382</v>
      </c>
      <c r="T18" s="413">
        <f t="shared" si="21"/>
        <v>9.185328070219087E-2</v>
      </c>
      <c r="U18" s="442">
        <f t="shared" si="22"/>
        <v>155.36084545366793</v>
      </c>
      <c r="V18" s="475">
        <f t="shared" si="23"/>
        <v>155.36084545366793</v>
      </c>
      <c r="W18" s="397">
        <v>46</v>
      </c>
      <c r="X18" s="398" t="s">
        <v>41</v>
      </c>
      <c r="Y18" s="400">
        <v>1341</v>
      </c>
      <c r="Z18" s="400">
        <v>1430630.945044593</v>
      </c>
      <c r="AA18" s="400">
        <v>557740.1019090804</v>
      </c>
      <c r="AB18" s="404">
        <f t="shared" si="24"/>
        <v>1988371.0469536735</v>
      </c>
      <c r="AC18" s="400">
        <v>298198.75810749142</v>
      </c>
      <c r="AD18" s="399">
        <f t="shared" si="25"/>
        <v>2286569.8050611648</v>
      </c>
      <c r="AE18" s="401">
        <v>-379118</v>
      </c>
      <c r="AF18" s="408">
        <f t="shared" si="26"/>
        <v>1907451.8050611648</v>
      </c>
      <c r="AG18" s="399">
        <v>309079.09299999999</v>
      </c>
      <c r="AH18" s="399">
        <f t="shared" si="27"/>
        <v>2216530.8980611647</v>
      </c>
      <c r="AI18" s="408">
        <f t="shared" si="28"/>
        <v>1422.4099963170506</v>
      </c>
      <c r="AJ18" s="399">
        <f t="shared" si="29"/>
        <v>1652.8940328569461</v>
      </c>
      <c r="AK18" s="409">
        <v>10</v>
      </c>
      <c r="AL18" s="409">
        <v>10</v>
      </c>
    </row>
    <row r="19" spans="1:38">
      <c r="A19" s="397">
        <v>47</v>
      </c>
      <c r="B19" s="398" t="s">
        <v>42</v>
      </c>
      <c r="C19" s="416">
        <v>1771</v>
      </c>
      <c r="D19" s="429">
        <f t="shared" si="13"/>
        <v>2548305.7183121457</v>
      </c>
      <c r="E19" s="462">
        <v>222255.82561492812</v>
      </c>
      <c r="F19" s="400">
        <v>2770561.5439270739</v>
      </c>
      <c r="G19" s="400">
        <v>480061.9334497836</v>
      </c>
      <c r="H19" s="404">
        <f t="shared" si="14"/>
        <v>3250623.4773768578</v>
      </c>
      <c r="I19" s="421">
        <v>280789.28358135337</v>
      </c>
      <c r="J19" s="405">
        <f t="shared" si="15"/>
        <v>3531412.760958211</v>
      </c>
      <c r="K19" s="423">
        <v>-69577</v>
      </c>
      <c r="L19" s="411">
        <f t="shared" si="16"/>
        <v>3461835.760958211</v>
      </c>
      <c r="M19" s="425">
        <v>-48340.158000000003</v>
      </c>
      <c r="N19" s="405">
        <f t="shared" si="17"/>
        <v>3413495.6029582112</v>
      </c>
      <c r="O19" s="408">
        <f t="shared" si="18"/>
        <v>1954.735042890012</v>
      </c>
      <c r="P19" s="399">
        <f t="shared" si="19"/>
        <v>1927.4396402926093</v>
      </c>
      <c r="Q19" s="409">
        <v>19</v>
      </c>
      <c r="R19" s="409">
        <v>19</v>
      </c>
      <c r="S19" s="440">
        <f t="shared" si="20"/>
        <v>23272.730353340972</v>
      </c>
      <c r="T19" s="413">
        <f t="shared" si="21"/>
        <v>6.7681558099131648E-3</v>
      </c>
      <c r="U19" s="442">
        <f t="shared" si="22"/>
        <v>56.025473257284148</v>
      </c>
      <c r="V19" s="475">
        <f t="shared" si="23"/>
        <v>56.025473257284148</v>
      </c>
      <c r="W19" s="397">
        <v>47</v>
      </c>
      <c r="X19" s="398" t="s">
        <v>42</v>
      </c>
      <c r="Y19" s="400">
        <v>1811</v>
      </c>
      <c r="Z19" s="400">
        <v>2589323.7052231422</v>
      </c>
      <c r="AA19" s="400">
        <v>492549.8208036701</v>
      </c>
      <c r="AB19" s="404">
        <f t="shared" si="24"/>
        <v>3081873.5260268124</v>
      </c>
      <c r="AC19" s="400">
        <v>388828.50457805779</v>
      </c>
      <c r="AD19" s="399">
        <f t="shared" si="25"/>
        <v>3470702.0306048701</v>
      </c>
      <c r="AE19" s="401">
        <v>-32139</v>
      </c>
      <c r="AF19" s="408">
        <f t="shared" si="26"/>
        <v>3438563.0306048701</v>
      </c>
      <c r="AG19" s="399">
        <v>-53588.42</v>
      </c>
      <c r="AH19" s="399">
        <f t="shared" si="27"/>
        <v>3384974.6106048701</v>
      </c>
      <c r="AI19" s="408">
        <f t="shared" si="28"/>
        <v>1898.7095696327278</v>
      </c>
      <c r="AJ19" s="399">
        <f t="shared" si="29"/>
        <v>1869.1190561042906</v>
      </c>
      <c r="AK19" s="409">
        <v>19</v>
      </c>
      <c r="AL19" s="409">
        <v>19</v>
      </c>
    </row>
    <row r="20" spans="1:38">
      <c r="A20" s="397">
        <v>49</v>
      </c>
      <c r="B20" s="398" t="s">
        <v>43</v>
      </c>
      <c r="C20" s="416">
        <v>314024</v>
      </c>
      <c r="D20" s="429">
        <f t="shared" si="13"/>
        <v>400950845.67896277</v>
      </c>
      <c r="E20" s="462">
        <v>46420609.674020886</v>
      </c>
      <c r="F20" s="400">
        <v>447371455.35298365</v>
      </c>
      <c r="G20" s="400">
        <v>-24039425.127780769</v>
      </c>
      <c r="H20" s="404">
        <f t="shared" si="14"/>
        <v>423332030.22520286</v>
      </c>
      <c r="I20" s="421">
        <v>23298721.97820586</v>
      </c>
      <c r="J20" s="405">
        <f t="shared" si="15"/>
        <v>446630752.20340872</v>
      </c>
      <c r="K20" s="423">
        <v>7629602</v>
      </c>
      <c r="L20" s="411">
        <f t="shared" si="16"/>
        <v>454260354.20340872</v>
      </c>
      <c r="M20" s="425">
        <v>-17647640.245003492</v>
      </c>
      <c r="N20" s="405">
        <f t="shared" si="17"/>
        <v>436612713.95840526</v>
      </c>
      <c r="O20" s="408">
        <f t="shared" si="18"/>
        <v>1446.5784596190379</v>
      </c>
      <c r="P20" s="399">
        <f t="shared" si="19"/>
        <v>1390.3800790971559</v>
      </c>
      <c r="Q20" s="409">
        <v>1</v>
      </c>
      <c r="R20" s="410">
        <v>33</v>
      </c>
      <c r="S20" s="440">
        <f t="shared" si="20"/>
        <v>57581353.989319324</v>
      </c>
      <c r="T20" s="413">
        <f t="shared" si="21"/>
        <v>0.14515856387215459</v>
      </c>
      <c r="U20" s="442">
        <f t="shared" si="22"/>
        <v>147.15892105994203</v>
      </c>
      <c r="V20" s="475">
        <f t="shared" si="23"/>
        <v>147.15892105994203</v>
      </c>
      <c r="W20" s="397">
        <v>49</v>
      </c>
      <c r="X20" s="398" t="s">
        <v>43</v>
      </c>
      <c r="Y20" s="400">
        <v>305274</v>
      </c>
      <c r="Z20" s="400">
        <v>392127615.6043753</v>
      </c>
      <c r="AA20" s="400">
        <v>-24543140.663064256</v>
      </c>
      <c r="AB20" s="404">
        <f t="shared" si="24"/>
        <v>367584474.94131106</v>
      </c>
      <c r="AC20" s="400">
        <v>30849901.272778347</v>
      </c>
      <c r="AD20" s="399">
        <f t="shared" si="25"/>
        <v>398434376.21408939</v>
      </c>
      <c r="AE20" s="401">
        <v>-1755376</v>
      </c>
      <c r="AF20" s="408">
        <f t="shared" si="26"/>
        <v>396679000.21408939</v>
      </c>
      <c r="AG20" s="399">
        <v>-15645345.692029996</v>
      </c>
      <c r="AH20" s="399">
        <f t="shared" si="27"/>
        <v>381033654.52205938</v>
      </c>
      <c r="AI20" s="408">
        <f t="shared" si="28"/>
        <v>1299.4195385590958</v>
      </c>
      <c r="AJ20" s="399">
        <f t="shared" si="29"/>
        <v>1248.1693643155309</v>
      </c>
      <c r="AK20" s="409">
        <v>1</v>
      </c>
      <c r="AL20" s="410">
        <v>33</v>
      </c>
    </row>
    <row r="21" spans="1:38">
      <c r="A21" s="397">
        <v>50</v>
      </c>
      <c r="B21" s="398" t="s">
        <v>44</v>
      </c>
      <c r="C21" s="416">
        <v>11184</v>
      </c>
      <c r="D21" s="429">
        <f t="shared" si="13"/>
        <v>409784.30934273265</v>
      </c>
      <c r="E21" s="462">
        <v>1096908.5798988859</v>
      </c>
      <c r="F21" s="400">
        <v>1506692.8892416186</v>
      </c>
      <c r="G21" s="400">
        <v>3322384.1953747771</v>
      </c>
      <c r="H21" s="404">
        <f t="shared" si="14"/>
        <v>4829077.0846163956</v>
      </c>
      <c r="I21" s="421">
        <v>1127128.611962436</v>
      </c>
      <c r="J21" s="405">
        <f t="shared" si="15"/>
        <v>5956205.6965788314</v>
      </c>
      <c r="K21" s="423">
        <v>-1109278</v>
      </c>
      <c r="L21" s="411">
        <f t="shared" si="16"/>
        <v>4846927.6965788314</v>
      </c>
      <c r="M21" s="425">
        <v>262420.38186000002</v>
      </c>
      <c r="N21" s="405">
        <f t="shared" si="17"/>
        <v>5109348.0784388315</v>
      </c>
      <c r="O21" s="408">
        <f t="shared" si="18"/>
        <v>433.38051650382971</v>
      </c>
      <c r="P21" s="399">
        <f t="shared" si="19"/>
        <v>456.84442761434474</v>
      </c>
      <c r="Q21" s="409">
        <v>4</v>
      </c>
      <c r="R21" s="409">
        <v>4</v>
      </c>
      <c r="S21" s="440">
        <f t="shared" si="20"/>
        <v>-216701.8336606985</v>
      </c>
      <c r="T21" s="413">
        <f t="shared" si="21"/>
        <v>-4.2795752012775634E-2</v>
      </c>
      <c r="U21" s="442">
        <f t="shared" si="22"/>
        <v>-15.682052690878493</v>
      </c>
      <c r="V21" s="475">
        <f t="shared" si="23"/>
        <v>-15.682052690878493</v>
      </c>
      <c r="W21" s="397">
        <v>50</v>
      </c>
      <c r="X21" s="398" t="s">
        <v>44</v>
      </c>
      <c r="Y21" s="400">
        <v>11276</v>
      </c>
      <c r="Z21" s="400">
        <v>305866.96080532391</v>
      </c>
      <c r="AA21" s="400">
        <v>3606541.4339591502</v>
      </c>
      <c r="AB21" s="404">
        <f t="shared" si="24"/>
        <v>3912408.3947644741</v>
      </c>
      <c r="AC21" s="400">
        <v>2048835.1354750555</v>
      </c>
      <c r="AD21" s="399">
        <f t="shared" si="25"/>
        <v>5961243.5302395299</v>
      </c>
      <c r="AE21" s="401">
        <v>-897614</v>
      </c>
      <c r="AF21" s="408">
        <f t="shared" si="26"/>
        <v>5063629.5302395299</v>
      </c>
      <c r="AG21" s="399">
        <v>209625.29</v>
      </c>
      <c r="AH21" s="399">
        <f t="shared" si="27"/>
        <v>5273254.8202395299</v>
      </c>
      <c r="AI21" s="408">
        <f t="shared" si="28"/>
        <v>449.0625691947082</v>
      </c>
      <c r="AJ21" s="399">
        <f t="shared" si="29"/>
        <v>467.65296383819884</v>
      </c>
      <c r="AK21" s="409">
        <v>4</v>
      </c>
      <c r="AL21" s="409">
        <v>4</v>
      </c>
    </row>
    <row r="22" spans="1:38">
      <c r="A22" s="397">
        <v>51</v>
      </c>
      <c r="B22" s="398" t="s">
        <v>45</v>
      </c>
      <c r="C22" s="416">
        <v>9143</v>
      </c>
      <c r="D22" s="429">
        <f t="shared" si="13"/>
        <v>-5673316.0590705089</v>
      </c>
      <c r="E22" s="462">
        <v>921028.12211045576</v>
      </c>
      <c r="F22" s="400">
        <v>-4752287.9369600527</v>
      </c>
      <c r="G22" s="400">
        <v>-263985.71895806974</v>
      </c>
      <c r="H22" s="404">
        <f t="shared" si="14"/>
        <v>-5016273.6559181223</v>
      </c>
      <c r="I22" s="421">
        <v>1311572.5329423335</v>
      </c>
      <c r="J22" s="405">
        <f t="shared" si="15"/>
        <v>-3704701.122975789</v>
      </c>
      <c r="K22" s="423">
        <v>-472897</v>
      </c>
      <c r="L22" s="411">
        <f t="shared" si="16"/>
        <v>-4177598.122975789</v>
      </c>
      <c r="M22" s="425">
        <v>-38022.034619999991</v>
      </c>
      <c r="N22" s="405">
        <f t="shared" si="17"/>
        <v>-4215620.1575957891</v>
      </c>
      <c r="O22" s="408">
        <f t="shared" si="18"/>
        <v>-456.91765536211187</v>
      </c>
      <c r="P22" s="399">
        <f t="shared" si="19"/>
        <v>-461.07625042062659</v>
      </c>
      <c r="Q22" s="409">
        <v>4</v>
      </c>
      <c r="R22" s="409">
        <v>4</v>
      </c>
      <c r="S22" s="440">
        <f t="shared" si="20"/>
        <v>494458.38217268698</v>
      </c>
      <c r="T22" s="413">
        <f t="shared" si="21"/>
        <v>-0.10583313400165593</v>
      </c>
      <c r="U22" s="442">
        <f t="shared" si="22"/>
        <v>50.30810787189921</v>
      </c>
      <c r="V22" s="475">
        <f t="shared" si="23"/>
        <v>50.30810787189921</v>
      </c>
      <c r="W22" s="397">
        <v>51</v>
      </c>
      <c r="X22" s="398" t="s">
        <v>45</v>
      </c>
      <c r="Y22" s="400">
        <v>9211</v>
      </c>
      <c r="Z22" s="400">
        <v>-5570639.7559813093</v>
      </c>
      <c r="AA22" s="400">
        <v>-172948.8332569873</v>
      </c>
      <c r="AB22" s="404">
        <f t="shared" si="24"/>
        <v>-5743588.5892382963</v>
      </c>
      <c r="AC22" s="400">
        <v>1783372.0840898198</v>
      </c>
      <c r="AD22" s="399">
        <f t="shared" si="25"/>
        <v>-3960216.5051484765</v>
      </c>
      <c r="AE22" s="401">
        <v>-711840</v>
      </c>
      <c r="AF22" s="408">
        <f t="shared" si="26"/>
        <v>-4672056.505148476</v>
      </c>
      <c r="AG22" s="399">
        <v>-148030.12960000004</v>
      </c>
      <c r="AH22" s="399">
        <f t="shared" si="27"/>
        <v>-4820086.6347484756</v>
      </c>
      <c r="AI22" s="408">
        <f t="shared" si="28"/>
        <v>-507.22576323401108</v>
      </c>
      <c r="AJ22" s="399">
        <f t="shared" si="29"/>
        <v>-523.29677936689563</v>
      </c>
      <c r="AK22" s="409">
        <v>4</v>
      </c>
      <c r="AL22" s="409">
        <v>4</v>
      </c>
    </row>
    <row r="23" spans="1:38">
      <c r="A23" s="397">
        <v>52</v>
      </c>
      <c r="B23" s="398" t="s">
        <v>46</v>
      </c>
      <c r="C23" s="416">
        <v>2292</v>
      </c>
      <c r="D23" s="429">
        <f t="shared" si="13"/>
        <v>1478025.2941430944</v>
      </c>
      <c r="E23" s="462">
        <v>222729.99918619054</v>
      </c>
      <c r="F23" s="400">
        <v>1700755.293329285</v>
      </c>
      <c r="G23" s="400">
        <v>1144337.6095297916</v>
      </c>
      <c r="H23" s="404">
        <f t="shared" si="14"/>
        <v>2845092.9028590769</v>
      </c>
      <c r="I23" s="421">
        <v>361864.78066952998</v>
      </c>
      <c r="J23" s="405">
        <f t="shared" si="15"/>
        <v>3206957.6835286068</v>
      </c>
      <c r="K23" s="423">
        <v>250153</v>
      </c>
      <c r="L23" s="411">
        <f t="shared" si="16"/>
        <v>3457110.6835286068</v>
      </c>
      <c r="M23" s="425">
        <v>-41372.507639999996</v>
      </c>
      <c r="N23" s="405">
        <f t="shared" si="17"/>
        <v>3415738.1758886068</v>
      </c>
      <c r="O23" s="408">
        <f t="shared" si="18"/>
        <v>1508.337994558729</v>
      </c>
      <c r="P23" s="399">
        <f t="shared" si="19"/>
        <v>1490.287162255064</v>
      </c>
      <c r="Q23" s="409">
        <v>14</v>
      </c>
      <c r="R23" s="409">
        <v>14</v>
      </c>
      <c r="S23" s="440">
        <f t="shared" si="20"/>
        <v>-112866.99621080514</v>
      </c>
      <c r="T23" s="413">
        <f t="shared" si="21"/>
        <v>-3.1615602767310243E-2</v>
      </c>
      <c r="U23" s="442">
        <f t="shared" si="22"/>
        <v>-13.391621698479867</v>
      </c>
      <c r="V23" s="475">
        <f t="shared" si="23"/>
        <v>-13.391621698479867</v>
      </c>
      <c r="W23" s="397">
        <v>52</v>
      </c>
      <c r="X23" s="398" t="s">
        <v>46</v>
      </c>
      <c r="Y23" s="400">
        <v>2346</v>
      </c>
      <c r="Z23" s="400">
        <v>1522731.7951622759</v>
      </c>
      <c r="AA23" s="400">
        <v>1220596.9903446012</v>
      </c>
      <c r="AB23" s="404">
        <f t="shared" si="24"/>
        <v>2743328.7855068771</v>
      </c>
      <c r="AC23" s="400">
        <v>546078.89423253492</v>
      </c>
      <c r="AD23" s="399">
        <f t="shared" si="25"/>
        <v>3289407.6797394119</v>
      </c>
      <c r="AE23" s="401">
        <v>280570</v>
      </c>
      <c r="AF23" s="408">
        <f t="shared" si="26"/>
        <v>3569977.6797394119</v>
      </c>
      <c r="AG23" s="399">
        <v>20489.689999999988</v>
      </c>
      <c r="AH23" s="399">
        <f t="shared" si="27"/>
        <v>3590467.3697394119</v>
      </c>
      <c r="AI23" s="408">
        <f t="shared" si="28"/>
        <v>1521.7296162572088</v>
      </c>
      <c r="AJ23" s="399">
        <f t="shared" si="29"/>
        <v>1530.4634994626649</v>
      </c>
      <c r="AK23" s="409">
        <v>14</v>
      </c>
      <c r="AL23" s="409">
        <v>14</v>
      </c>
    </row>
    <row r="24" spans="1:38">
      <c r="A24" s="397">
        <v>61</v>
      </c>
      <c r="B24" s="398" t="s">
        <v>47</v>
      </c>
      <c r="C24" s="416">
        <v>16469</v>
      </c>
      <c r="D24" s="429">
        <f t="shared" si="13"/>
        <v>-142191.50153359864</v>
      </c>
      <c r="E24" s="462">
        <v>3254578.5546666831</v>
      </c>
      <c r="F24" s="400">
        <v>3112387.0531330844</v>
      </c>
      <c r="G24" s="400">
        <v>5412721.295109245</v>
      </c>
      <c r="H24" s="404">
        <f t="shared" si="14"/>
        <v>8525108.3482423294</v>
      </c>
      <c r="I24" s="421">
        <v>1933802.2300913956</v>
      </c>
      <c r="J24" s="405">
        <f t="shared" si="15"/>
        <v>10458910.578333724</v>
      </c>
      <c r="K24" s="423">
        <v>2616359</v>
      </c>
      <c r="L24" s="411">
        <f t="shared" si="16"/>
        <v>13075269.578333724</v>
      </c>
      <c r="M24" s="425">
        <v>350399.46941999992</v>
      </c>
      <c r="N24" s="405">
        <f t="shared" si="17"/>
        <v>13425669.047753723</v>
      </c>
      <c r="O24" s="408">
        <f t="shared" si="18"/>
        <v>793.93221071915264</v>
      </c>
      <c r="P24" s="399">
        <f t="shared" si="19"/>
        <v>815.20851586336289</v>
      </c>
      <c r="Q24" s="409">
        <v>5</v>
      </c>
      <c r="R24" s="409">
        <v>5</v>
      </c>
      <c r="S24" s="440">
        <f t="shared" si="20"/>
        <v>2964813.8051411249</v>
      </c>
      <c r="T24" s="413">
        <f t="shared" si="21"/>
        <v>0.2932423494697628</v>
      </c>
      <c r="U24" s="442">
        <f t="shared" si="22"/>
        <v>179.65091943823643</v>
      </c>
      <c r="V24" s="475">
        <f t="shared" si="23"/>
        <v>179.65091943823643</v>
      </c>
      <c r="W24" s="397">
        <v>61</v>
      </c>
      <c r="X24" s="398" t="s">
        <v>47</v>
      </c>
      <c r="Y24" s="400">
        <v>16459</v>
      </c>
      <c r="Z24" s="400">
        <v>49456.280953129055</v>
      </c>
      <c r="AA24" s="400">
        <v>5522321.8735863203</v>
      </c>
      <c r="AB24" s="404">
        <f t="shared" si="24"/>
        <v>5571778.1545394491</v>
      </c>
      <c r="AC24" s="400">
        <v>3027628.6186531498</v>
      </c>
      <c r="AD24" s="399">
        <f t="shared" si="25"/>
        <v>8599406.7731925994</v>
      </c>
      <c r="AE24" s="401">
        <v>1511049</v>
      </c>
      <c r="AF24" s="408">
        <f t="shared" si="26"/>
        <v>10110455.773192599</v>
      </c>
      <c r="AG24" s="399">
        <v>221067.9938000004</v>
      </c>
      <c r="AH24" s="399">
        <f t="shared" si="27"/>
        <v>10331523.766992601</v>
      </c>
      <c r="AI24" s="408">
        <f t="shared" si="28"/>
        <v>614.28129128091621</v>
      </c>
      <c r="AJ24" s="399">
        <f t="shared" si="29"/>
        <v>627.71272659290366</v>
      </c>
      <c r="AK24" s="409">
        <v>5</v>
      </c>
      <c r="AL24" s="409">
        <v>5</v>
      </c>
    </row>
    <row r="25" spans="1:38">
      <c r="A25" s="397">
        <v>69</v>
      </c>
      <c r="B25" s="398" t="s">
        <v>48</v>
      </c>
      <c r="C25" s="416">
        <v>6558</v>
      </c>
      <c r="D25" s="429">
        <f t="shared" si="13"/>
        <v>-531348.98612554232</v>
      </c>
      <c r="E25" s="462">
        <v>742532.39928074041</v>
      </c>
      <c r="F25" s="400">
        <v>211183.4131551981</v>
      </c>
      <c r="G25" s="400">
        <v>3234088.2893262082</v>
      </c>
      <c r="H25" s="404">
        <f t="shared" si="14"/>
        <v>3445271.7024814063</v>
      </c>
      <c r="I25" s="421">
        <v>778980.40699503571</v>
      </c>
      <c r="J25" s="405">
        <f t="shared" si="15"/>
        <v>4224252.1094764415</v>
      </c>
      <c r="K25" s="423">
        <v>683940</v>
      </c>
      <c r="L25" s="411">
        <f t="shared" si="16"/>
        <v>4908192.1094764415</v>
      </c>
      <c r="M25" s="425">
        <v>36588.498900000006</v>
      </c>
      <c r="N25" s="405">
        <f t="shared" si="17"/>
        <v>4944780.6083764415</v>
      </c>
      <c r="O25" s="408">
        <f t="shared" si="18"/>
        <v>748.42819601653571</v>
      </c>
      <c r="P25" s="399">
        <f t="shared" si="19"/>
        <v>754.00741207326041</v>
      </c>
      <c r="Q25" s="409">
        <v>17</v>
      </c>
      <c r="R25" s="409">
        <v>17</v>
      </c>
      <c r="S25" s="440">
        <f t="shared" si="20"/>
        <v>-174526.59988786932</v>
      </c>
      <c r="T25" s="413">
        <f t="shared" si="21"/>
        <v>-3.4337253321991751E-2</v>
      </c>
      <c r="U25" s="442">
        <f t="shared" si="22"/>
        <v>-11.661337311460557</v>
      </c>
      <c r="V25" s="475">
        <f t="shared" si="23"/>
        <v>-11.661337311460557</v>
      </c>
      <c r="W25" s="397">
        <v>69</v>
      </c>
      <c r="X25" s="398" t="s">
        <v>48</v>
      </c>
      <c r="Y25" s="400">
        <v>6687</v>
      </c>
      <c r="Z25" s="400">
        <v>-482878.64786371868</v>
      </c>
      <c r="AA25" s="400">
        <v>3728067.2994639766</v>
      </c>
      <c r="AB25" s="404">
        <f t="shared" si="24"/>
        <v>3245188.651600258</v>
      </c>
      <c r="AC25" s="400">
        <v>1360710.0577640531</v>
      </c>
      <c r="AD25" s="399">
        <f t="shared" si="25"/>
        <v>4605898.7093643108</v>
      </c>
      <c r="AE25" s="401">
        <v>476820</v>
      </c>
      <c r="AF25" s="408">
        <f t="shared" si="26"/>
        <v>5082718.7093643108</v>
      </c>
      <c r="AG25" s="399">
        <v>71603.585900000005</v>
      </c>
      <c r="AH25" s="399">
        <f t="shared" si="27"/>
        <v>5154322.2952643111</v>
      </c>
      <c r="AI25" s="408">
        <f t="shared" si="28"/>
        <v>760.08953332799626</v>
      </c>
      <c r="AJ25" s="399">
        <f t="shared" si="29"/>
        <v>770.79741218249012</v>
      </c>
      <c r="AK25" s="409">
        <v>17</v>
      </c>
      <c r="AL25" s="409">
        <v>17</v>
      </c>
    </row>
    <row r="26" spans="1:38">
      <c r="A26" s="397">
        <v>71</v>
      </c>
      <c r="B26" s="398" t="s">
        <v>49</v>
      </c>
      <c r="C26" s="416">
        <v>6473</v>
      </c>
      <c r="D26" s="429">
        <f t="shared" si="13"/>
        <v>3346440.1166789518</v>
      </c>
      <c r="E26" s="462">
        <v>703036.10802916903</v>
      </c>
      <c r="F26" s="400">
        <v>4049476.2247081208</v>
      </c>
      <c r="G26" s="400">
        <v>3990859.5010169088</v>
      </c>
      <c r="H26" s="404">
        <f t="shared" si="14"/>
        <v>8040335.7257250296</v>
      </c>
      <c r="I26" s="421">
        <v>929822.11749077449</v>
      </c>
      <c r="J26" s="405">
        <f t="shared" si="15"/>
        <v>8970157.8432158045</v>
      </c>
      <c r="K26" s="423">
        <v>801070</v>
      </c>
      <c r="L26" s="411">
        <f t="shared" si="16"/>
        <v>9771227.8432158045</v>
      </c>
      <c r="M26" s="425">
        <v>-11835.004199999996</v>
      </c>
      <c r="N26" s="405">
        <f t="shared" si="17"/>
        <v>9759392.8390158042</v>
      </c>
      <c r="O26" s="408">
        <f t="shared" si="18"/>
        <v>1509.5362031848917</v>
      </c>
      <c r="P26" s="399">
        <f t="shared" si="19"/>
        <v>1507.7078385626146</v>
      </c>
      <c r="Q26" s="409">
        <v>17</v>
      </c>
      <c r="R26" s="409">
        <v>17</v>
      </c>
      <c r="S26" s="440">
        <f t="shared" si="20"/>
        <v>487644.04303624853</v>
      </c>
      <c r="T26" s="413">
        <f t="shared" si="21"/>
        <v>5.2527564088646124E-2</v>
      </c>
      <c r="U26" s="442">
        <f t="shared" si="22"/>
        <v>101.01188211380145</v>
      </c>
      <c r="V26" s="475">
        <f t="shared" si="23"/>
        <v>101.01188211380145</v>
      </c>
      <c r="W26" s="397">
        <v>71</v>
      </c>
      <c r="X26" s="398" t="s">
        <v>49</v>
      </c>
      <c r="Y26" s="400">
        <v>6591</v>
      </c>
      <c r="Z26" s="400">
        <v>3377877.4979447071</v>
      </c>
      <c r="AA26" s="400">
        <v>3898124.8037349805</v>
      </c>
      <c r="AB26" s="404">
        <f t="shared" si="24"/>
        <v>7276002.3016796876</v>
      </c>
      <c r="AC26" s="400">
        <v>1382873.4984998675</v>
      </c>
      <c r="AD26" s="399">
        <f t="shared" si="25"/>
        <v>8658875.800179556</v>
      </c>
      <c r="AE26" s="401">
        <v>624708</v>
      </c>
      <c r="AF26" s="408">
        <f t="shared" si="26"/>
        <v>9283583.800179556</v>
      </c>
      <c r="AG26" s="399">
        <v>-75811.853000000003</v>
      </c>
      <c r="AH26" s="399">
        <f t="shared" si="27"/>
        <v>9207771.9471795559</v>
      </c>
      <c r="AI26" s="408">
        <f t="shared" si="28"/>
        <v>1408.5243210710903</v>
      </c>
      <c r="AJ26" s="399">
        <f t="shared" si="29"/>
        <v>1397.0219916825301</v>
      </c>
      <c r="AK26" s="409">
        <v>17</v>
      </c>
      <c r="AL26" s="409">
        <v>17</v>
      </c>
    </row>
    <row r="27" spans="1:38">
      <c r="A27" s="397">
        <v>72</v>
      </c>
      <c r="B27" s="398" t="s">
        <v>50</v>
      </c>
      <c r="C27" s="416">
        <v>948</v>
      </c>
      <c r="D27" s="429">
        <f t="shared" si="13"/>
        <v>1040071.1737410696</v>
      </c>
      <c r="E27" s="462">
        <v>123706.32282692456</v>
      </c>
      <c r="F27" s="400">
        <v>1163777.4965679941</v>
      </c>
      <c r="G27" s="400">
        <v>366875.2433164253</v>
      </c>
      <c r="H27" s="404">
        <f t="shared" si="14"/>
        <v>1530652.7398844194</v>
      </c>
      <c r="I27" s="421">
        <v>108263.34543785875</v>
      </c>
      <c r="J27" s="405">
        <f t="shared" si="15"/>
        <v>1638916.0853222781</v>
      </c>
      <c r="K27" s="423">
        <v>-244162</v>
      </c>
      <c r="L27" s="411">
        <f t="shared" si="16"/>
        <v>1394754.0853222781</v>
      </c>
      <c r="M27" s="425">
        <v>-25003.53</v>
      </c>
      <c r="N27" s="405">
        <f t="shared" si="17"/>
        <v>1369750.5553222781</v>
      </c>
      <c r="O27" s="408">
        <f t="shared" si="18"/>
        <v>1471.2595836732892</v>
      </c>
      <c r="P27" s="399">
        <f t="shared" si="19"/>
        <v>1444.8845520277196</v>
      </c>
      <c r="Q27" s="409">
        <v>17</v>
      </c>
      <c r="R27" s="409">
        <v>17</v>
      </c>
      <c r="S27" s="440">
        <f t="shared" si="20"/>
        <v>180242.91819227464</v>
      </c>
      <c r="T27" s="413">
        <f t="shared" si="21"/>
        <v>0.14840778995734102</v>
      </c>
      <c r="U27" s="442">
        <f t="shared" si="22"/>
        <v>206.14378457953558</v>
      </c>
      <c r="V27" s="475">
        <f t="shared" si="23"/>
        <v>206.14378457953558</v>
      </c>
      <c r="W27" s="397">
        <v>72</v>
      </c>
      <c r="X27" s="398" t="s">
        <v>50</v>
      </c>
      <c r="Y27" s="400">
        <v>960</v>
      </c>
      <c r="Z27" s="400">
        <v>999566.59831672464</v>
      </c>
      <c r="AA27" s="400">
        <v>296991.75196522468</v>
      </c>
      <c r="AB27" s="404">
        <f t="shared" si="24"/>
        <v>1296558.3502819494</v>
      </c>
      <c r="AC27" s="400">
        <v>170637.816848054</v>
      </c>
      <c r="AD27" s="399">
        <f t="shared" si="25"/>
        <v>1467196.1671300035</v>
      </c>
      <c r="AE27" s="401">
        <v>-252685</v>
      </c>
      <c r="AF27" s="408">
        <f t="shared" si="26"/>
        <v>1214511.1671300035</v>
      </c>
      <c r="AG27" s="399">
        <v>4728.3900000000012</v>
      </c>
      <c r="AH27" s="399">
        <f t="shared" si="27"/>
        <v>1219239.5571300033</v>
      </c>
      <c r="AI27" s="408">
        <f t="shared" si="28"/>
        <v>1265.1157990937536</v>
      </c>
      <c r="AJ27" s="399">
        <f t="shared" si="29"/>
        <v>1270.0412053437535</v>
      </c>
      <c r="AK27" s="409">
        <v>17</v>
      </c>
      <c r="AL27" s="409">
        <v>17</v>
      </c>
    </row>
    <row r="28" spans="1:38">
      <c r="A28" s="397">
        <v>74</v>
      </c>
      <c r="B28" s="398" t="s">
        <v>51</v>
      </c>
      <c r="C28" s="416">
        <v>1013</v>
      </c>
      <c r="D28" s="429">
        <f t="shared" si="13"/>
        <v>740194.07044822443</v>
      </c>
      <c r="E28" s="462">
        <v>104451.06305149771</v>
      </c>
      <c r="F28" s="400">
        <v>844645.13349972211</v>
      </c>
      <c r="G28" s="400">
        <v>567262.96098241222</v>
      </c>
      <c r="H28" s="404">
        <f t="shared" si="14"/>
        <v>1411908.0944821343</v>
      </c>
      <c r="I28" s="421">
        <v>206529.04061873088</v>
      </c>
      <c r="J28" s="405">
        <f t="shared" si="15"/>
        <v>1618437.1351008653</v>
      </c>
      <c r="K28" s="423">
        <v>-288847</v>
      </c>
      <c r="L28" s="411">
        <f t="shared" si="16"/>
        <v>1329590.1351008653</v>
      </c>
      <c r="M28" s="425">
        <v>48423.503100000002</v>
      </c>
      <c r="N28" s="405">
        <f t="shared" si="17"/>
        <v>1378013.6382008654</v>
      </c>
      <c r="O28" s="408">
        <f t="shared" si="18"/>
        <v>1312.5272804549509</v>
      </c>
      <c r="P28" s="399">
        <f t="shared" si="19"/>
        <v>1360.3293565655138</v>
      </c>
      <c r="Q28" s="409">
        <v>16</v>
      </c>
      <c r="R28" s="409">
        <v>16</v>
      </c>
      <c r="S28" s="440">
        <f t="shared" si="20"/>
        <v>102533.03515788564</v>
      </c>
      <c r="T28" s="413">
        <f t="shared" si="21"/>
        <v>8.3560117261576708E-2</v>
      </c>
      <c r="U28" s="442">
        <f t="shared" si="22"/>
        <v>146.1231930566812</v>
      </c>
      <c r="V28" s="475">
        <f t="shared" si="23"/>
        <v>146.1231930566812</v>
      </c>
      <c r="W28" s="397">
        <v>74</v>
      </c>
      <c r="X28" s="398" t="s">
        <v>51</v>
      </c>
      <c r="Y28" s="400">
        <v>1052</v>
      </c>
      <c r="Z28" s="400">
        <v>723351.78023342509</v>
      </c>
      <c r="AA28" s="400">
        <v>517380.09010282316</v>
      </c>
      <c r="AB28" s="404">
        <f t="shared" si="24"/>
        <v>1240731.8703362483</v>
      </c>
      <c r="AC28" s="400">
        <v>287820.22960673127</v>
      </c>
      <c r="AD28" s="399">
        <f t="shared" si="25"/>
        <v>1528552.0999429796</v>
      </c>
      <c r="AE28" s="401">
        <v>-301495</v>
      </c>
      <c r="AF28" s="408">
        <f t="shared" si="26"/>
        <v>1227057.0999429796</v>
      </c>
      <c r="AG28" s="399">
        <v>52012.289999999994</v>
      </c>
      <c r="AH28" s="399">
        <f t="shared" si="27"/>
        <v>1279069.3899429797</v>
      </c>
      <c r="AI28" s="408">
        <f t="shared" si="28"/>
        <v>1166.4040873982697</v>
      </c>
      <c r="AJ28" s="399">
        <f t="shared" si="29"/>
        <v>1215.8454277024521</v>
      </c>
      <c r="AK28" s="409">
        <v>16</v>
      </c>
      <c r="AL28" s="409">
        <v>16</v>
      </c>
    </row>
    <row r="29" spans="1:38">
      <c r="A29" s="397">
        <v>75</v>
      </c>
      <c r="B29" s="398" t="s">
        <v>52</v>
      </c>
      <c r="C29" s="416">
        <v>19534</v>
      </c>
      <c r="D29" s="429">
        <f t="shared" si="13"/>
        <v>-4511359.5953610213</v>
      </c>
      <c r="E29" s="462">
        <v>3000964.8809032906</v>
      </c>
      <c r="F29" s="400">
        <v>-1510394.7144577308</v>
      </c>
      <c r="G29" s="400">
        <v>-92688.728919482513</v>
      </c>
      <c r="H29" s="404">
        <f t="shared" si="14"/>
        <v>-1603083.4433772133</v>
      </c>
      <c r="I29" s="421">
        <v>1605503.3102308079</v>
      </c>
      <c r="J29" s="405">
        <f t="shared" si="15"/>
        <v>2419.8668535945471</v>
      </c>
      <c r="K29" s="423">
        <v>-1622547</v>
      </c>
      <c r="L29" s="411">
        <f t="shared" si="16"/>
        <v>-1620127.1331464055</v>
      </c>
      <c r="M29" s="425">
        <v>-7067.6644800000358</v>
      </c>
      <c r="N29" s="405">
        <f t="shared" si="17"/>
        <v>-1627194.7976264055</v>
      </c>
      <c r="O29" s="408">
        <f t="shared" si="18"/>
        <v>-82.938831429630667</v>
      </c>
      <c r="P29" s="399">
        <f t="shared" si="19"/>
        <v>-83.300644907668968</v>
      </c>
      <c r="Q29" s="409">
        <v>8</v>
      </c>
      <c r="R29" s="409">
        <v>8</v>
      </c>
      <c r="S29" s="440">
        <f t="shared" si="20"/>
        <v>1611772.2057760737</v>
      </c>
      <c r="T29" s="413">
        <f t="shared" si="21"/>
        <v>-0.49870742766185328</v>
      </c>
      <c r="U29" s="442">
        <f t="shared" si="22"/>
        <v>82.384169180246019</v>
      </c>
      <c r="V29" s="475">
        <f t="shared" si="23"/>
        <v>82.384169180246019</v>
      </c>
      <c r="W29" s="397">
        <v>75</v>
      </c>
      <c r="X29" s="398" t="s">
        <v>52</v>
      </c>
      <c r="Y29" s="400">
        <v>19549</v>
      </c>
      <c r="Z29" s="400">
        <v>-4178475.1765343091</v>
      </c>
      <c r="AA29" s="400">
        <v>-475828.35206105874</v>
      </c>
      <c r="AB29" s="404">
        <f t="shared" si="24"/>
        <v>-4654303.5285953674</v>
      </c>
      <c r="AC29" s="400">
        <v>3174876.1896728883</v>
      </c>
      <c r="AD29" s="399">
        <f t="shared" si="25"/>
        <v>-1479427.3389224792</v>
      </c>
      <c r="AE29" s="401">
        <v>-1752472</v>
      </c>
      <c r="AF29" s="408">
        <f t="shared" si="26"/>
        <v>-3231899.3389224792</v>
      </c>
      <c r="AG29" s="399">
        <v>-21556.730009999999</v>
      </c>
      <c r="AH29" s="399">
        <f t="shared" si="27"/>
        <v>-3253456.0689324792</v>
      </c>
      <c r="AI29" s="408">
        <f t="shared" si="28"/>
        <v>-165.32300060987669</v>
      </c>
      <c r="AJ29" s="399">
        <f t="shared" si="29"/>
        <v>-166.42570305041073</v>
      </c>
      <c r="AK29" s="409">
        <v>8</v>
      </c>
      <c r="AL29" s="409">
        <v>8</v>
      </c>
    </row>
    <row r="30" spans="1:38">
      <c r="A30" s="397">
        <v>77</v>
      </c>
      <c r="B30" s="398" t="s">
        <v>53</v>
      </c>
      <c r="C30" s="416">
        <v>4549</v>
      </c>
      <c r="D30" s="429">
        <f t="shared" si="13"/>
        <v>42203.571181695908</v>
      </c>
      <c r="E30" s="462">
        <v>638285.3098677299</v>
      </c>
      <c r="F30" s="400">
        <v>680488.88104942581</v>
      </c>
      <c r="G30" s="400">
        <v>2655370.6859034211</v>
      </c>
      <c r="H30" s="404">
        <f t="shared" si="14"/>
        <v>3335859.5669528469</v>
      </c>
      <c r="I30" s="421">
        <v>739206.67360116122</v>
      </c>
      <c r="J30" s="405">
        <f t="shared" si="15"/>
        <v>4075066.2405540082</v>
      </c>
      <c r="K30" s="423">
        <v>352696</v>
      </c>
      <c r="L30" s="411">
        <f t="shared" si="16"/>
        <v>4427762.2405540086</v>
      </c>
      <c r="M30" s="425">
        <v>2775.3918300000369</v>
      </c>
      <c r="N30" s="405">
        <f t="shared" si="17"/>
        <v>4430537.6323840087</v>
      </c>
      <c r="O30" s="408">
        <f t="shared" si="18"/>
        <v>973.34848110661869</v>
      </c>
      <c r="P30" s="399">
        <f t="shared" si="19"/>
        <v>973.95859142317181</v>
      </c>
      <c r="Q30" s="409">
        <v>13</v>
      </c>
      <c r="R30" s="409">
        <v>13</v>
      </c>
      <c r="S30" s="440">
        <f t="shared" si="20"/>
        <v>518212.99479252798</v>
      </c>
      <c r="T30" s="413">
        <f t="shared" si="21"/>
        <v>0.13255057353589961</v>
      </c>
      <c r="U30" s="442">
        <f t="shared" si="22"/>
        <v>123.63119230820951</v>
      </c>
      <c r="V30" s="475">
        <f t="shared" si="23"/>
        <v>123.63119230820951</v>
      </c>
      <c r="W30" s="397">
        <v>77</v>
      </c>
      <c r="X30" s="398" t="s">
        <v>53</v>
      </c>
      <c r="Y30" s="400">
        <v>4601</v>
      </c>
      <c r="Z30" s="400">
        <v>9644.0919023021124</v>
      </c>
      <c r="AA30" s="400">
        <v>2664698.4176582657</v>
      </c>
      <c r="AB30" s="404">
        <f t="shared" si="24"/>
        <v>2674342.5095605678</v>
      </c>
      <c r="AC30" s="400">
        <v>1047105.7362009127</v>
      </c>
      <c r="AD30" s="399">
        <f t="shared" si="25"/>
        <v>3721448.2457614806</v>
      </c>
      <c r="AE30" s="401">
        <v>188101</v>
      </c>
      <c r="AF30" s="408">
        <f t="shared" si="26"/>
        <v>3909549.2457614806</v>
      </c>
      <c r="AG30" s="399">
        <v>49663.856300000014</v>
      </c>
      <c r="AH30" s="399">
        <f t="shared" si="27"/>
        <v>3959213.1020614807</v>
      </c>
      <c r="AI30" s="408">
        <f t="shared" si="28"/>
        <v>849.71728879840919</v>
      </c>
      <c r="AJ30" s="399">
        <f t="shared" si="29"/>
        <v>860.51143274537731</v>
      </c>
      <c r="AK30" s="409">
        <v>13</v>
      </c>
      <c r="AL30" s="409">
        <v>13</v>
      </c>
    </row>
    <row r="31" spans="1:38">
      <c r="A31" s="397">
        <v>78</v>
      </c>
      <c r="B31" s="398" t="s">
        <v>54</v>
      </c>
      <c r="C31" s="416">
        <v>7721</v>
      </c>
      <c r="D31" s="429">
        <f t="shared" si="13"/>
        <v>-2510940.6545734117</v>
      </c>
      <c r="E31" s="462">
        <v>1029532.9056739968</v>
      </c>
      <c r="F31" s="400">
        <v>-1481407.7488994149</v>
      </c>
      <c r="G31" s="400">
        <v>-100723.51854938859</v>
      </c>
      <c r="H31" s="404">
        <f t="shared" si="14"/>
        <v>-1582131.2674488034</v>
      </c>
      <c r="I31" s="421">
        <v>632745.19106490666</v>
      </c>
      <c r="J31" s="405">
        <f t="shared" si="15"/>
        <v>-949386.07638389675</v>
      </c>
      <c r="K31" s="423">
        <v>-111844</v>
      </c>
      <c r="L31" s="411">
        <f t="shared" si="16"/>
        <v>-1061230.0763838966</v>
      </c>
      <c r="M31" s="425">
        <v>45464.75205000001</v>
      </c>
      <c r="N31" s="405">
        <f t="shared" si="17"/>
        <v>-1015765.3243338966</v>
      </c>
      <c r="O31" s="408">
        <f t="shared" si="18"/>
        <v>-137.44723175545869</v>
      </c>
      <c r="P31" s="399">
        <f t="shared" si="19"/>
        <v>-131.55877792175841</v>
      </c>
      <c r="Q31" s="409">
        <v>1</v>
      </c>
      <c r="R31" s="410">
        <v>33</v>
      </c>
      <c r="S31" s="440">
        <f t="shared" si="20"/>
        <v>480628.99735972472</v>
      </c>
      <c r="T31" s="413">
        <f t="shared" si="21"/>
        <v>-0.31172044549620309</v>
      </c>
      <c r="U31" s="442">
        <f t="shared" si="22"/>
        <v>59.419350693931165</v>
      </c>
      <c r="V31" s="475">
        <f t="shared" si="23"/>
        <v>59.419350693931165</v>
      </c>
      <c r="W31" s="397">
        <v>78</v>
      </c>
      <c r="X31" s="398" t="s">
        <v>54</v>
      </c>
      <c r="Y31" s="400">
        <v>7832</v>
      </c>
      <c r="Z31" s="400">
        <v>-2234522.2929779058</v>
      </c>
      <c r="AA31" s="400">
        <v>-107199.07430915257</v>
      </c>
      <c r="AB31" s="404">
        <f t="shared" si="24"/>
        <v>-2341721.3672870584</v>
      </c>
      <c r="AC31" s="400">
        <v>1242815.293543437</v>
      </c>
      <c r="AD31" s="399">
        <f t="shared" si="25"/>
        <v>-1098906.0737436214</v>
      </c>
      <c r="AE31" s="401">
        <v>-442953</v>
      </c>
      <c r="AF31" s="408">
        <f t="shared" si="26"/>
        <v>-1541859.0737436214</v>
      </c>
      <c r="AG31" s="399">
        <v>8432.2954999999783</v>
      </c>
      <c r="AH31" s="399">
        <f t="shared" si="27"/>
        <v>-1533426.7782436213</v>
      </c>
      <c r="AI31" s="408">
        <f t="shared" si="28"/>
        <v>-196.86658244938985</v>
      </c>
      <c r="AJ31" s="399">
        <f t="shared" si="29"/>
        <v>-195.78993593508955</v>
      </c>
      <c r="AK31" s="409">
        <v>1</v>
      </c>
      <c r="AL31" s="410">
        <v>33</v>
      </c>
    </row>
    <row r="32" spans="1:38">
      <c r="A32" s="397">
        <v>79</v>
      </c>
      <c r="B32" s="398" t="s">
        <v>55</v>
      </c>
      <c r="C32" s="416">
        <v>6703</v>
      </c>
      <c r="D32" s="429">
        <f t="shared" si="13"/>
        <v>-1886986.7659318354</v>
      </c>
      <c r="E32" s="462">
        <v>988891.65915806894</v>
      </c>
      <c r="F32" s="400">
        <v>-898095.10677376646</v>
      </c>
      <c r="G32" s="400">
        <v>-288177.29764688265</v>
      </c>
      <c r="H32" s="404">
        <f t="shared" si="14"/>
        <v>-1186272.4044206492</v>
      </c>
      <c r="I32" s="421">
        <v>591397.03875460767</v>
      </c>
      <c r="J32" s="405">
        <f t="shared" si="15"/>
        <v>-594875.3656660415</v>
      </c>
      <c r="K32" s="423">
        <v>-90224</v>
      </c>
      <c r="L32" s="411">
        <f t="shared" si="16"/>
        <v>-685099.3656660415</v>
      </c>
      <c r="M32" s="425">
        <v>53340.864000000089</v>
      </c>
      <c r="N32" s="405">
        <f t="shared" si="17"/>
        <v>-631758.50166604144</v>
      </c>
      <c r="O32" s="408">
        <f t="shared" si="18"/>
        <v>-102.20787194779076</v>
      </c>
      <c r="P32" s="399">
        <f t="shared" si="19"/>
        <v>-94.250112138750026</v>
      </c>
      <c r="Q32" s="409">
        <v>4</v>
      </c>
      <c r="R32" s="409">
        <v>4</v>
      </c>
      <c r="S32" s="440">
        <f t="shared" si="20"/>
        <v>917818.84295909468</v>
      </c>
      <c r="T32" s="413">
        <f t="shared" si="21"/>
        <v>-0.57259243673220939</v>
      </c>
      <c r="U32" s="442">
        <f t="shared" si="22"/>
        <v>135.15599723999782</v>
      </c>
      <c r="V32" s="475">
        <f t="shared" si="23"/>
        <v>135.15599723999782</v>
      </c>
      <c r="W32" s="397">
        <v>79</v>
      </c>
      <c r="X32" s="398" t="s">
        <v>55</v>
      </c>
      <c r="Y32" s="400">
        <v>6753</v>
      </c>
      <c r="Z32" s="400">
        <v>-1930199.4508748273</v>
      </c>
      <c r="AA32" s="400">
        <v>-435753.11137453606</v>
      </c>
      <c r="AB32" s="404">
        <f t="shared" si="24"/>
        <v>-2365952.5622493634</v>
      </c>
      <c r="AC32" s="400">
        <v>1064230.3536242272</v>
      </c>
      <c r="AD32" s="399">
        <f t="shared" si="25"/>
        <v>-1301722.2086251362</v>
      </c>
      <c r="AE32" s="401">
        <v>-301196</v>
      </c>
      <c r="AF32" s="408">
        <f t="shared" si="26"/>
        <v>-1602918.2086251362</v>
      </c>
      <c r="AG32" s="399">
        <v>-56898.293000000034</v>
      </c>
      <c r="AH32" s="399">
        <f t="shared" si="27"/>
        <v>-1659816.5016251362</v>
      </c>
      <c r="AI32" s="408">
        <f t="shared" si="28"/>
        <v>-237.36386918778857</v>
      </c>
      <c r="AJ32" s="399">
        <f t="shared" si="29"/>
        <v>-245.78950120318913</v>
      </c>
      <c r="AK32" s="409">
        <v>4</v>
      </c>
      <c r="AL32" s="409">
        <v>4</v>
      </c>
    </row>
    <row r="33" spans="1:38">
      <c r="A33" s="397">
        <v>81</v>
      </c>
      <c r="B33" s="398" t="s">
        <v>56</v>
      </c>
      <c r="C33" s="416">
        <v>2531</v>
      </c>
      <c r="D33" s="429">
        <f t="shared" si="13"/>
        <v>-555759.96172395197</v>
      </c>
      <c r="E33" s="462">
        <v>398311.93935813976</v>
      </c>
      <c r="F33" s="400">
        <v>-157448.02236581218</v>
      </c>
      <c r="G33" s="400">
        <v>693673.22814464103</v>
      </c>
      <c r="H33" s="404">
        <f t="shared" si="14"/>
        <v>536225.20577882882</v>
      </c>
      <c r="I33" s="421">
        <v>459573.27209315856</v>
      </c>
      <c r="J33" s="405">
        <f t="shared" si="15"/>
        <v>995798.47787198739</v>
      </c>
      <c r="K33" s="423">
        <v>-723321</v>
      </c>
      <c r="L33" s="411">
        <f t="shared" si="16"/>
        <v>272477.47787198739</v>
      </c>
      <c r="M33" s="425">
        <v>-120100.28910000001</v>
      </c>
      <c r="N33" s="405">
        <f t="shared" si="17"/>
        <v>152377.18877198739</v>
      </c>
      <c r="O33" s="408">
        <f t="shared" si="18"/>
        <v>107.65605605372872</v>
      </c>
      <c r="P33" s="399">
        <f t="shared" si="19"/>
        <v>60.204341672061396</v>
      </c>
      <c r="Q33" s="409">
        <v>7</v>
      </c>
      <c r="R33" s="409">
        <v>7</v>
      </c>
      <c r="S33" s="440">
        <f t="shared" si="20"/>
        <v>330147.24174766068</v>
      </c>
      <c r="T33" s="413">
        <f t="shared" si="21"/>
        <v>-5.724789205993714</v>
      </c>
      <c r="U33" s="442">
        <f t="shared" si="22"/>
        <v>130.06078172415346</v>
      </c>
      <c r="V33" s="475">
        <f t="shared" si="23"/>
        <v>130.06078172415346</v>
      </c>
      <c r="W33" s="397">
        <v>81</v>
      </c>
      <c r="X33" s="398" t="s">
        <v>56</v>
      </c>
      <c r="Y33" s="400">
        <v>2574</v>
      </c>
      <c r="Z33" s="400">
        <v>-501974.27741890703</v>
      </c>
      <c r="AA33" s="400">
        <v>578984.87792434893</v>
      </c>
      <c r="AB33" s="404">
        <f t="shared" si="24"/>
        <v>77010.600505441893</v>
      </c>
      <c r="AC33" s="400">
        <v>620103.63561888481</v>
      </c>
      <c r="AD33" s="399">
        <f t="shared" si="25"/>
        <v>697114.23612432671</v>
      </c>
      <c r="AE33" s="401">
        <v>-754784</v>
      </c>
      <c r="AF33" s="408">
        <f t="shared" si="26"/>
        <v>-57669.763875673292</v>
      </c>
      <c r="AG33" s="399">
        <v>-168645.91000000003</v>
      </c>
      <c r="AH33" s="399">
        <f t="shared" si="27"/>
        <v>-226315.67387567332</v>
      </c>
      <c r="AI33" s="408">
        <f t="shared" si="28"/>
        <v>-22.404725670424746</v>
      </c>
      <c r="AJ33" s="399">
        <f t="shared" si="29"/>
        <v>-87.923727224426315</v>
      </c>
      <c r="AK33" s="409">
        <v>7</v>
      </c>
      <c r="AL33" s="409">
        <v>7</v>
      </c>
    </row>
    <row r="34" spans="1:38">
      <c r="A34" s="397">
        <v>82</v>
      </c>
      <c r="B34" s="398" t="s">
        <v>57</v>
      </c>
      <c r="C34" s="416">
        <v>9371</v>
      </c>
      <c r="D34" s="429">
        <f t="shared" si="13"/>
        <v>2414997.4574248539</v>
      </c>
      <c r="E34" s="462">
        <v>967565.04734356399</v>
      </c>
      <c r="F34" s="400">
        <v>3382562.5047684177</v>
      </c>
      <c r="G34" s="400">
        <v>490327.33947179036</v>
      </c>
      <c r="H34" s="404">
        <f t="shared" si="14"/>
        <v>3872889.8442402082</v>
      </c>
      <c r="I34" s="421">
        <v>696205.06375250907</v>
      </c>
      <c r="J34" s="405">
        <f t="shared" si="15"/>
        <v>4569094.9079927169</v>
      </c>
      <c r="K34" s="423">
        <v>-2034140</v>
      </c>
      <c r="L34" s="411">
        <f t="shared" si="16"/>
        <v>2534954.9079927169</v>
      </c>
      <c r="M34" s="425">
        <v>80161.317180000013</v>
      </c>
      <c r="N34" s="405">
        <f t="shared" si="17"/>
        <v>2615116.2251727171</v>
      </c>
      <c r="O34" s="408">
        <f t="shared" si="18"/>
        <v>270.5106080453225</v>
      </c>
      <c r="P34" s="399">
        <f t="shared" si="19"/>
        <v>279.0647983323783</v>
      </c>
      <c r="Q34" s="409">
        <v>5</v>
      </c>
      <c r="R34" s="409">
        <v>5</v>
      </c>
      <c r="S34" s="440">
        <f t="shared" si="20"/>
        <v>-1372021.2614909224</v>
      </c>
      <c r="T34" s="413">
        <f t="shared" si="21"/>
        <v>-0.35117216025206877</v>
      </c>
      <c r="U34" s="442">
        <f t="shared" si="22"/>
        <v>-146.94597593626094</v>
      </c>
      <c r="V34" s="475">
        <f t="shared" si="23"/>
        <v>-146.94597593626094</v>
      </c>
      <c r="W34" s="397">
        <v>82</v>
      </c>
      <c r="X34" s="398" t="s">
        <v>57</v>
      </c>
      <c r="Y34" s="400">
        <v>9359</v>
      </c>
      <c r="Z34" s="400">
        <v>2657008.8175701257</v>
      </c>
      <c r="AA34" s="400">
        <v>1941876.0120621289</v>
      </c>
      <c r="AB34" s="404">
        <f t="shared" si="24"/>
        <v>4598884.8296322543</v>
      </c>
      <c r="AC34" s="400">
        <v>1389353.3398513854</v>
      </c>
      <c r="AD34" s="399">
        <f t="shared" si="25"/>
        <v>5988238.1694836393</v>
      </c>
      <c r="AE34" s="401">
        <v>-2081262</v>
      </c>
      <c r="AF34" s="408">
        <f t="shared" si="26"/>
        <v>3906976.1694836393</v>
      </c>
      <c r="AG34" s="399">
        <v>132284.59089999995</v>
      </c>
      <c r="AH34" s="399">
        <f t="shared" si="27"/>
        <v>4039260.7603836395</v>
      </c>
      <c r="AI34" s="408">
        <f t="shared" si="28"/>
        <v>417.45658398158344</v>
      </c>
      <c r="AJ34" s="399">
        <f t="shared" si="29"/>
        <v>431.59106318876371</v>
      </c>
      <c r="AK34" s="409">
        <v>5</v>
      </c>
      <c r="AL34" s="409">
        <v>5</v>
      </c>
    </row>
    <row r="35" spans="1:38">
      <c r="A35" s="397">
        <v>86</v>
      </c>
      <c r="B35" s="398" t="s">
        <v>58</v>
      </c>
      <c r="C35" s="416">
        <v>7998</v>
      </c>
      <c r="D35" s="429">
        <f t="shared" si="13"/>
        <v>1391890.9604937781</v>
      </c>
      <c r="E35" s="462">
        <v>1080140.3700378395</v>
      </c>
      <c r="F35" s="400">
        <v>2472031.3305316176</v>
      </c>
      <c r="G35" s="400">
        <v>2656717.1701602526</v>
      </c>
      <c r="H35" s="404">
        <f t="shared" si="14"/>
        <v>5128748.5006918702</v>
      </c>
      <c r="I35" s="421">
        <v>732795.93461063458</v>
      </c>
      <c r="J35" s="405">
        <f t="shared" si="15"/>
        <v>5861544.4353025053</v>
      </c>
      <c r="K35" s="423">
        <v>-1124940</v>
      </c>
      <c r="L35" s="411">
        <f t="shared" si="16"/>
        <v>4736604.4353025053</v>
      </c>
      <c r="M35" s="425">
        <v>-585832.70790000015</v>
      </c>
      <c r="N35" s="405">
        <f t="shared" si="17"/>
        <v>4150771.727402505</v>
      </c>
      <c r="O35" s="408">
        <f t="shared" si="18"/>
        <v>592.22361031539197</v>
      </c>
      <c r="P35" s="399">
        <f t="shared" si="19"/>
        <v>518.97620997780757</v>
      </c>
      <c r="Q35" s="409">
        <v>5</v>
      </c>
      <c r="R35" s="409">
        <v>5</v>
      </c>
      <c r="S35" s="440">
        <f t="shared" si="20"/>
        <v>388547.79707138427</v>
      </c>
      <c r="T35" s="413">
        <f t="shared" si="21"/>
        <v>8.9361254785644537E-2</v>
      </c>
      <c r="U35" s="442">
        <f t="shared" si="22"/>
        <v>50.814490874335888</v>
      </c>
      <c r="V35" s="475">
        <f t="shared" si="23"/>
        <v>50.814490874335888</v>
      </c>
      <c r="W35" s="397">
        <v>86</v>
      </c>
      <c r="X35" s="398" t="s">
        <v>58</v>
      </c>
      <c r="Y35" s="400">
        <v>8031</v>
      </c>
      <c r="Z35" s="400">
        <v>1409222.1446477422</v>
      </c>
      <c r="AA35" s="400">
        <v>2709083.5633251849</v>
      </c>
      <c r="AB35" s="404">
        <f t="shared" si="24"/>
        <v>4118305.707972927</v>
      </c>
      <c r="AC35" s="400">
        <v>1391697.930258194</v>
      </c>
      <c r="AD35" s="399">
        <f t="shared" si="25"/>
        <v>5510003.638231121</v>
      </c>
      <c r="AE35" s="401">
        <v>-1161947</v>
      </c>
      <c r="AF35" s="408">
        <f t="shared" si="26"/>
        <v>4348056.638231121</v>
      </c>
      <c r="AG35" s="399">
        <v>-792304.78970000031</v>
      </c>
      <c r="AH35" s="399">
        <f t="shared" si="27"/>
        <v>3555751.8485311205</v>
      </c>
      <c r="AI35" s="408">
        <f t="shared" si="28"/>
        <v>541.40911944105608</v>
      </c>
      <c r="AJ35" s="399">
        <f t="shared" si="29"/>
        <v>442.75331198245806</v>
      </c>
      <c r="AK35" s="409">
        <v>5</v>
      </c>
      <c r="AL35" s="409">
        <v>5</v>
      </c>
    </row>
    <row r="36" spans="1:38">
      <c r="A36" s="397">
        <v>111</v>
      </c>
      <c r="B36" s="398" t="s">
        <v>70</v>
      </c>
      <c r="C36" s="416">
        <v>17953</v>
      </c>
      <c r="D36" s="429">
        <f t="shared" si="13"/>
        <v>2218970.3642154746</v>
      </c>
      <c r="E36" s="462">
        <v>2558624.0474112518</v>
      </c>
      <c r="F36" s="400">
        <v>4777594.4116267264</v>
      </c>
      <c r="G36" s="400">
        <v>5716852.6871153358</v>
      </c>
      <c r="H36" s="404">
        <f t="shared" si="14"/>
        <v>10494447.098742062</v>
      </c>
      <c r="I36" s="421">
        <v>1943745.2944886847</v>
      </c>
      <c r="J36" s="405">
        <f t="shared" si="15"/>
        <v>12438192.393230747</v>
      </c>
      <c r="K36" s="423">
        <v>-2282506</v>
      </c>
      <c r="L36" s="411">
        <f t="shared" si="16"/>
        <v>10155686.393230747</v>
      </c>
      <c r="M36" s="425">
        <v>164223.18504000001</v>
      </c>
      <c r="N36" s="405">
        <f t="shared" si="17"/>
        <v>10319909.578270748</v>
      </c>
      <c r="O36" s="408">
        <f t="shared" si="18"/>
        <v>565.68185780820738</v>
      </c>
      <c r="P36" s="399">
        <f t="shared" si="19"/>
        <v>574.82925295330858</v>
      </c>
      <c r="Q36" s="409">
        <v>7</v>
      </c>
      <c r="R36" s="409">
        <v>7</v>
      </c>
      <c r="S36" s="440">
        <f t="shared" si="20"/>
        <v>908499.1038020812</v>
      </c>
      <c r="T36" s="413">
        <f t="shared" si="21"/>
        <v>9.8245993659139177E-2</v>
      </c>
      <c r="U36" s="442">
        <f t="shared" si="22"/>
        <v>55.66104872825224</v>
      </c>
      <c r="V36" s="475">
        <f t="shared" si="23"/>
        <v>55.66104872825224</v>
      </c>
      <c r="W36" s="397">
        <v>111</v>
      </c>
      <c r="X36" s="398" t="s">
        <v>70</v>
      </c>
      <c r="Y36" s="400">
        <v>18131</v>
      </c>
      <c r="Z36" s="400">
        <v>3218089.3086587857</v>
      </c>
      <c r="AA36" s="400">
        <v>5640682.2281440506</v>
      </c>
      <c r="AB36" s="404">
        <f t="shared" si="24"/>
        <v>8858771.5368028358</v>
      </c>
      <c r="AC36" s="400">
        <v>3072896.7526258295</v>
      </c>
      <c r="AD36" s="399">
        <f t="shared" si="25"/>
        <v>11931668.289428666</v>
      </c>
      <c r="AE36" s="401">
        <v>-2684481</v>
      </c>
      <c r="AF36" s="408">
        <f t="shared" si="26"/>
        <v>9247187.2894286662</v>
      </c>
      <c r="AG36" s="399">
        <v>113638.973</v>
      </c>
      <c r="AH36" s="399">
        <f t="shared" si="27"/>
        <v>9360826.2624286655</v>
      </c>
      <c r="AI36" s="408">
        <f t="shared" si="28"/>
        <v>510.02080907995514</v>
      </c>
      <c r="AJ36" s="399">
        <f t="shared" si="29"/>
        <v>516.28847070920881</v>
      </c>
      <c r="AK36" s="409">
        <v>7</v>
      </c>
      <c r="AL36" s="409">
        <v>7</v>
      </c>
    </row>
    <row r="37" spans="1:38">
      <c r="A37" s="397">
        <v>90</v>
      </c>
      <c r="B37" s="398" t="s">
        <v>59</v>
      </c>
      <c r="C37" s="416">
        <v>3001</v>
      </c>
      <c r="D37" s="429">
        <f t="shared" si="13"/>
        <v>-654515.91562570038</v>
      </c>
      <c r="E37" s="462">
        <v>502439.93782891391</v>
      </c>
      <c r="F37" s="400">
        <v>-152075.97779678646</v>
      </c>
      <c r="G37" s="400">
        <v>821466.77204264642</v>
      </c>
      <c r="H37" s="404">
        <f t="shared" si="14"/>
        <v>669390.79424585996</v>
      </c>
      <c r="I37" s="421">
        <v>518550.07760858641</v>
      </c>
      <c r="J37" s="405">
        <f t="shared" si="15"/>
        <v>1187940.8718544464</v>
      </c>
      <c r="K37" s="423">
        <v>-377625</v>
      </c>
      <c r="L37" s="411">
        <f t="shared" si="16"/>
        <v>810315.87185444636</v>
      </c>
      <c r="M37" s="425">
        <v>-48423.503099999987</v>
      </c>
      <c r="N37" s="405">
        <f t="shared" si="17"/>
        <v>761892.36875444639</v>
      </c>
      <c r="O37" s="408">
        <f t="shared" si="18"/>
        <v>270.01528552297447</v>
      </c>
      <c r="P37" s="399">
        <f t="shared" si="19"/>
        <v>253.87949641934236</v>
      </c>
      <c r="Q37" s="409">
        <v>12</v>
      </c>
      <c r="R37" s="409">
        <v>12</v>
      </c>
      <c r="S37" s="440">
        <f t="shared" si="20"/>
        <v>718367.75883575983</v>
      </c>
      <c r="T37" s="413">
        <f t="shared" si="21"/>
        <v>7.8127515100801102</v>
      </c>
      <c r="U37" s="442">
        <f t="shared" si="22"/>
        <v>239.97669910719969</v>
      </c>
      <c r="V37" s="475">
        <f t="shared" si="23"/>
        <v>239.97669910719969</v>
      </c>
      <c r="W37" s="397">
        <v>90</v>
      </c>
      <c r="X37" s="398" t="s">
        <v>59</v>
      </c>
      <c r="Y37" s="400">
        <v>3061</v>
      </c>
      <c r="Z37" s="400">
        <v>-707426.70335889654</v>
      </c>
      <c r="AA37" s="400">
        <v>538376.61967507505</v>
      </c>
      <c r="AB37" s="404">
        <f t="shared" si="24"/>
        <v>-169050.08368382149</v>
      </c>
      <c r="AC37" s="400">
        <v>704029.19670250802</v>
      </c>
      <c r="AD37" s="399">
        <f t="shared" si="25"/>
        <v>534979.11301868653</v>
      </c>
      <c r="AE37" s="401">
        <v>-443031</v>
      </c>
      <c r="AF37" s="408">
        <f t="shared" si="26"/>
        <v>91948.113018686534</v>
      </c>
      <c r="AG37" s="399">
        <v>-7880.6500000000015</v>
      </c>
      <c r="AH37" s="399">
        <f t="shared" si="27"/>
        <v>84067.46301868654</v>
      </c>
      <c r="AI37" s="408">
        <f t="shared" si="28"/>
        <v>30.038586415774759</v>
      </c>
      <c r="AJ37" s="399">
        <f t="shared" si="29"/>
        <v>27.46405194991393</v>
      </c>
      <c r="AK37" s="409">
        <v>12</v>
      </c>
      <c r="AL37" s="409">
        <v>12</v>
      </c>
    </row>
    <row r="38" spans="1:38">
      <c r="A38" s="397">
        <v>91</v>
      </c>
      <c r="B38" s="398" t="s">
        <v>60</v>
      </c>
      <c r="C38" s="416">
        <v>674500</v>
      </c>
      <c r="D38" s="429">
        <f t="shared" si="13"/>
        <v>255545544.10502794</v>
      </c>
      <c r="E38" s="462">
        <v>99308275.762855679</v>
      </c>
      <c r="F38" s="400">
        <v>354853819.86788362</v>
      </c>
      <c r="G38" s="400">
        <v>-59661438.269037366</v>
      </c>
      <c r="H38" s="404">
        <f t="shared" si="14"/>
        <v>295192381.59884626</v>
      </c>
      <c r="I38" s="421">
        <v>72023595.608879149</v>
      </c>
      <c r="J38" s="405">
        <f t="shared" si="15"/>
        <v>367215977.20772541</v>
      </c>
      <c r="K38" s="423">
        <v>55938847</v>
      </c>
      <c r="L38" s="411">
        <f t="shared" si="16"/>
        <v>423154824.20772541</v>
      </c>
      <c r="M38" s="425">
        <v>-107484712.61542059</v>
      </c>
      <c r="N38" s="405">
        <f t="shared" si="17"/>
        <v>315670111.59230483</v>
      </c>
      <c r="O38" s="408">
        <f t="shared" si="18"/>
        <v>627.36074752813261</v>
      </c>
      <c r="P38" s="399">
        <f t="shared" si="19"/>
        <v>468.00609576323916</v>
      </c>
      <c r="Q38" s="409">
        <v>1</v>
      </c>
      <c r="R38" s="410">
        <v>31</v>
      </c>
      <c r="S38" s="440">
        <f t="shared" si="20"/>
        <v>120904242.68397045</v>
      </c>
      <c r="T38" s="413">
        <f t="shared" si="21"/>
        <v>0.40001326738379872</v>
      </c>
      <c r="U38" s="442">
        <f t="shared" si="22"/>
        <v>172.18328283725367</v>
      </c>
      <c r="V38" s="475">
        <f t="shared" si="23"/>
        <v>172.18328283725367</v>
      </c>
      <c r="W38" s="397">
        <v>91</v>
      </c>
      <c r="X38" s="398" t="s">
        <v>60</v>
      </c>
      <c r="Y38" s="400">
        <v>664028</v>
      </c>
      <c r="Z38" s="400">
        <v>227970148.14250973</v>
      </c>
      <c r="AA38" s="400">
        <v>-58174880.507060565</v>
      </c>
      <c r="AB38" s="404">
        <f t="shared" si="24"/>
        <v>169795267.63544917</v>
      </c>
      <c r="AC38" s="400">
        <v>89144112.888305768</v>
      </c>
      <c r="AD38" s="399">
        <f t="shared" si="25"/>
        <v>258939380.52375495</v>
      </c>
      <c r="AE38" s="401">
        <v>43311201</v>
      </c>
      <c r="AF38" s="408">
        <f t="shared" si="26"/>
        <v>302250581.52375495</v>
      </c>
      <c r="AG38" s="399">
        <v>-96871764.768180057</v>
      </c>
      <c r="AH38" s="399">
        <f t="shared" si="27"/>
        <v>205378816.75557488</v>
      </c>
      <c r="AI38" s="408">
        <f t="shared" si="28"/>
        <v>455.17746469087894</v>
      </c>
      <c r="AJ38" s="399">
        <f t="shared" si="29"/>
        <v>309.29240447025558</v>
      </c>
      <c r="AK38" s="409">
        <v>1</v>
      </c>
      <c r="AL38" s="410">
        <v>31</v>
      </c>
    </row>
    <row r="39" spans="1:38">
      <c r="A39" s="397">
        <v>97</v>
      </c>
      <c r="B39" s="398" t="s">
        <v>62</v>
      </c>
      <c r="C39" s="416">
        <v>2062</v>
      </c>
      <c r="D39" s="429">
        <f t="shared" si="13"/>
        <v>-128002.42222035694</v>
      </c>
      <c r="E39" s="462">
        <v>272069.25168968563</v>
      </c>
      <c r="F39" s="400">
        <v>144066.82946932869</v>
      </c>
      <c r="G39" s="400">
        <v>303754.22466936085</v>
      </c>
      <c r="H39" s="404">
        <f t="shared" si="14"/>
        <v>447821.05413868953</v>
      </c>
      <c r="I39" s="421">
        <v>351973.3447873565</v>
      </c>
      <c r="J39" s="405">
        <f t="shared" si="15"/>
        <v>799794.39892604598</v>
      </c>
      <c r="K39" s="423">
        <v>-539473</v>
      </c>
      <c r="L39" s="411">
        <f t="shared" si="16"/>
        <v>260321.39892604598</v>
      </c>
      <c r="M39" s="425">
        <v>35721.709860000017</v>
      </c>
      <c r="N39" s="405">
        <f t="shared" si="17"/>
        <v>296043.10878604598</v>
      </c>
      <c r="O39" s="408">
        <f t="shared" si="18"/>
        <v>126.24704118624926</v>
      </c>
      <c r="P39" s="399">
        <f t="shared" si="19"/>
        <v>143.57085780118621</v>
      </c>
      <c r="Q39" s="409">
        <v>10</v>
      </c>
      <c r="R39" s="409">
        <v>10</v>
      </c>
      <c r="S39" s="440">
        <f t="shared" si="20"/>
        <v>204693.90334206517</v>
      </c>
      <c r="T39" s="413">
        <f t="shared" si="21"/>
        <v>3.6797253083780999</v>
      </c>
      <c r="U39" s="442">
        <f t="shared" si="22"/>
        <v>99.643743441638634</v>
      </c>
      <c r="V39" s="475">
        <f t="shared" si="23"/>
        <v>99.643743441638634</v>
      </c>
      <c r="W39" s="397">
        <v>97</v>
      </c>
      <c r="X39" s="398" t="s">
        <v>62</v>
      </c>
      <c r="Y39" s="400">
        <v>2091</v>
      </c>
      <c r="Z39" s="400">
        <v>-83547.619137248141</v>
      </c>
      <c r="AA39" s="400">
        <v>295078.15947681328</v>
      </c>
      <c r="AB39" s="404">
        <f t="shared" si="24"/>
        <v>211530.54033956514</v>
      </c>
      <c r="AC39" s="400">
        <v>448682.95524441573</v>
      </c>
      <c r="AD39" s="399">
        <f t="shared" si="25"/>
        <v>660213.49558398081</v>
      </c>
      <c r="AE39" s="401">
        <v>-604586</v>
      </c>
      <c r="AF39" s="408">
        <f t="shared" si="26"/>
        <v>55627.49558398081</v>
      </c>
      <c r="AG39" s="399">
        <v>-24461.537600000011</v>
      </c>
      <c r="AH39" s="399">
        <f t="shared" si="27"/>
        <v>31165.957983980799</v>
      </c>
      <c r="AI39" s="408">
        <f t="shared" si="28"/>
        <v>26.603297744610622</v>
      </c>
      <c r="AJ39" s="399">
        <f t="shared" si="29"/>
        <v>14.904810131028599</v>
      </c>
      <c r="AK39" s="409">
        <v>10</v>
      </c>
      <c r="AL39" s="409">
        <v>10</v>
      </c>
    </row>
    <row r="40" spans="1:38">
      <c r="A40" s="397">
        <v>98</v>
      </c>
      <c r="B40" s="398" t="s">
        <v>63</v>
      </c>
      <c r="C40" s="416">
        <v>22885</v>
      </c>
      <c r="D40" s="429">
        <f t="shared" si="13"/>
        <v>12639221.659355883</v>
      </c>
      <c r="E40" s="462">
        <v>2803526.916771437</v>
      </c>
      <c r="F40" s="400">
        <v>15442748.576127321</v>
      </c>
      <c r="G40" s="400">
        <v>6279039.7376398472</v>
      </c>
      <c r="H40" s="404">
        <f t="shared" si="14"/>
        <v>21721788.313767169</v>
      </c>
      <c r="I40" s="421">
        <v>1892880.9795729837</v>
      </c>
      <c r="J40" s="405">
        <f t="shared" si="15"/>
        <v>23614669.293340154</v>
      </c>
      <c r="K40" s="423">
        <v>-5195002</v>
      </c>
      <c r="L40" s="411">
        <f t="shared" si="16"/>
        <v>18419667.293340154</v>
      </c>
      <c r="M40" s="425">
        <v>-2572437.3435389996</v>
      </c>
      <c r="N40" s="405">
        <f t="shared" si="17"/>
        <v>15847229.949801154</v>
      </c>
      <c r="O40" s="408">
        <f t="shared" si="18"/>
        <v>804.87949719642359</v>
      </c>
      <c r="P40" s="399">
        <f t="shared" si="19"/>
        <v>692.47235961551905</v>
      </c>
      <c r="Q40" s="409">
        <v>7</v>
      </c>
      <c r="R40" s="409">
        <v>7</v>
      </c>
      <c r="S40" s="440">
        <f t="shared" si="20"/>
        <v>1057394.0335463099</v>
      </c>
      <c r="T40" s="413">
        <f t="shared" si="21"/>
        <v>6.0901819578830035E-2</v>
      </c>
      <c r="U40" s="442">
        <f t="shared" si="22"/>
        <v>48.122610137458196</v>
      </c>
      <c r="V40" s="475">
        <f t="shared" si="23"/>
        <v>48.122610137458196</v>
      </c>
      <c r="W40" s="397">
        <v>98</v>
      </c>
      <c r="X40" s="398" t="s">
        <v>63</v>
      </c>
      <c r="Y40" s="400">
        <v>22943</v>
      </c>
      <c r="Z40" s="400">
        <v>13502819.957794748</v>
      </c>
      <c r="AA40" s="400">
        <v>5853940.8935225541</v>
      </c>
      <c r="AB40" s="404">
        <f t="shared" si="24"/>
        <v>19356760.851317301</v>
      </c>
      <c r="AC40" s="400">
        <v>3417359.4084765422</v>
      </c>
      <c r="AD40" s="399">
        <f t="shared" si="25"/>
        <v>22774120.259793844</v>
      </c>
      <c r="AE40" s="401">
        <v>-5411847</v>
      </c>
      <c r="AF40" s="408">
        <f t="shared" si="26"/>
        <v>17362273.259793844</v>
      </c>
      <c r="AG40" s="399">
        <v>-1999106.5513200003</v>
      </c>
      <c r="AH40" s="399">
        <f t="shared" si="27"/>
        <v>15363166.708473844</v>
      </c>
      <c r="AI40" s="408">
        <f t="shared" si="28"/>
        <v>756.75688705896539</v>
      </c>
      <c r="AJ40" s="399">
        <f t="shared" si="29"/>
        <v>669.62327108372244</v>
      </c>
      <c r="AK40" s="409">
        <v>7</v>
      </c>
      <c r="AL40" s="409">
        <v>7</v>
      </c>
    </row>
    <row r="41" spans="1:38">
      <c r="A41" s="397">
        <v>102</v>
      </c>
      <c r="B41" s="398" t="s">
        <v>64</v>
      </c>
      <c r="C41" s="416">
        <v>9646</v>
      </c>
      <c r="D41" s="429">
        <f t="shared" si="13"/>
        <v>792096.51717050374</v>
      </c>
      <c r="E41" s="462">
        <v>1274558.3797424671</v>
      </c>
      <c r="F41" s="400">
        <v>2066654.8969129708</v>
      </c>
      <c r="G41" s="400">
        <v>3982234.5564156026</v>
      </c>
      <c r="H41" s="404">
        <f t="shared" si="14"/>
        <v>6048889.4533285731</v>
      </c>
      <c r="I41" s="421">
        <v>1440479.2013762896</v>
      </c>
      <c r="J41" s="405">
        <f t="shared" si="15"/>
        <v>7489368.6547048632</v>
      </c>
      <c r="K41" s="423">
        <v>1074556</v>
      </c>
      <c r="L41" s="411">
        <f t="shared" si="16"/>
        <v>8563924.6547048632</v>
      </c>
      <c r="M41" s="425">
        <v>217247.33766000011</v>
      </c>
      <c r="N41" s="405">
        <f t="shared" si="17"/>
        <v>8781171.9923648629</v>
      </c>
      <c r="O41" s="408">
        <f t="shared" si="18"/>
        <v>887.82134093975355</v>
      </c>
      <c r="P41" s="399">
        <f t="shared" si="19"/>
        <v>910.34335396691506</v>
      </c>
      <c r="Q41" s="409">
        <v>4</v>
      </c>
      <c r="R41" s="409">
        <v>4</v>
      </c>
      <c r="S41" s="440">
        <f t="shared" si="20"/>
        <v>377694.51635486353</v>
      </c>
      <c r="T41" s="413">
        <f t="shared" si="21"/>
        <v>4.6137783811559308E-2</v>
      </c>
      <c r="U41" s="442">
        <f t="shared" si="22"/>
        <v>47.77720155032307</v>
      </c>
      <c r="V41" s="475">
        <f t="shared" si="23"/>
        <v>47.77720155032307</v>
      </c>
      <c r="W41" s="397">
        <v>102</v>
      </c>
      <c r="X41" s="398" t="s">
        <v>64</v>
      </c>
      <c r="Y41" s="400">
        <v>9745</v>
      </c>
      <c r="Z41" s="400">
        <v>959508.72934959293</v>
      </c>
      <c r="AA41" s="400">
        <v>3902026.9960696246</v>
      </c>
      <c r="AB41" s="404">
        <f t="shared" si="24"/>
        <v>4861535.7254192177</v>
      </c>
      <c r="AC41" s="400">
        <v>2140556.412930782</v>
      </c>
      <c r="AD41" s="399">
        <f t="shared" si="25"/>
        <v>7002092.1383499997</v>
      </c>
      <c r="AE41" s="401">
        <v>1184138</v>
      </c>
      <c r="AF41" s="408">
        <f t="shared" si="26"/>
        <v>8186230.1383499997</v>
      </c>
      <c r="AG41" s="399">
        <v>213171.58249999993</v>
      </c>
      <c r="AH41" s="399">
        <f t="shared" si="27"/>
        <v>8399401.7208500002</v>
      </c>
      <c r="AI41" s="408">
        <f t="shared" si="28"/>
        <v>840.04413938943048</v>
      </c>
      <c r="AJ41" s="399">
        <f t="shared" si="29"/>
        <v>861.91910937403793</v>
      </c>
      <c r="AK41" s="409">
        <v>4</v>
      </c>
      <c r="AL41" s="409">
        <v>4</v>
      </c>
    </row>
    <row r="42" spans="1:38">
      <c r="A42" s="397">
        <v>103</v>
      </c>
      <c r="B42" s="398" t="s">
        <v>65</v>
      </c>
      <c r="C42" s="416">
        <v>2125</v>
      </c>
      <c r="D42" s="429">
        <f t="shared" si="13"/>
        <v>125217.04724067909</v>
      </c>
      <c r="E42" s="462">
        <v>305441.73164107505</v>
      </c>
      <c r="F42" s="400">
        <v>430658.77888175414</v>
      </c>
      <c r="G42" s="400">
        <v>1131983.2281112976</v>
      </c>
      <c r="H42" s="404">
        <f t="shared" si="14"/>
        <v>1562642.0069930516</v>
      </c>
      <c r="I42" s="421">
        <v>347484.36015546625</v>
      </c>
      <c r="J42" s="405">
        <f t="shared" si="15"/>
        <v>1910126.3671485179</v>
      </c>
      <c r="K42" s="423">
        <v>-547163</v>
      </c>
      <c r="L42" s="411">
        <f t="shared" si="16"/>
        <v>1362963.3671485179</v>
      </c>
      <c r="M42" s="425">
        <v>-24920.184899999993</v>
      </c>
      <c r="N42" s="405">
        <f t="shared" si="17"/>
        <v>1338043.1822485179</v>
      </c>
      <c r="O42" s="408">
        <f t="shared" si="18"/>
        <v>641.3945257169496</v>
      </c>
      <c r="P42" s="399">
        <f t="shared" si="19"/>
        <v>629.66737988165551</v>
      </c>
      <c r="Q42" s="409">
        <v>5</v>
      </c>
      <c r="R42" s="409">
        <v>5</v>
      </c>
      <c r="S42" s="440">
        <f t="shared" si="20"/>
        <v>85462.415043066954</v>
      </c>
      <c r="T42" s="413">
        <f t="shared" si="21"/>
        <v>6.6898122386692738E-2</v>
      </c>
      <c r="U42" s="442">
        <f t="shared" si="22"/>
        <v>50.232585825486922</v>
      </c>
      <c r="V42" s="475">
        <f t="shared" si="23"/>
        <v>50.232585825486922</v>
      </c>
      <c r="W42" s="397">
        <v>103</v>
      </c>
      <c r="X42" s="398" t="s">
        <v>65</v>
      </c>
      <c r="Y42" s="400">
        <v>2161</v>
      </c>
      <c r="Z42" s="400">
        <v>242711.27189013484</v>
      </c>
      <c r="AA42" s="400">
        <v>1125081.326062046</v>
      </c>
      <c r="AB42" s="404">
        <f t="shared" si="24"/>
        <v>1367792.5979521808</v>
      </c>
      <c r="AC42" s="400">
        <v>488886.35415327025</v>
      </c>
      <c r="AD42" s="399">
        <f t="shared" si="25"/>
        <v>1856678.9521054509</v>
      </c>
      <c r="AE42" s="401">
        <v>-579178</v>
      </c>
      <c r="AF42" s="408">
        <f t="shared" si="26"/>
        <v>1277500.9521054509</v>
      </c>
      <c r="AG42" s="399">
        <v>-29946.470000000016</v>
      </c>
      <c r="AH42" s="399">
        <f t="shared" si="27"/>
        <v>1247554.4821054509</v>
      </c>
      <c r="AI42" s="408">
        <f t="shared" si="28"/>
        <v>591.16193989146268</v>
      </c>
      <c r="AJ42" s="399">
        <f t="shared" si="29"/>
        <v>577.30424900761261</v>
      </c>
      <c r="AK42" s="409">
        <v>5</v>
      </c>
      <c r="AL42" s="409">
        <v>5</v>
      </c>
    </row>
    <row r="43" spans="1:38">
      <c r="A43" s="397">
        <v>105</v>
      </c>
      <c r="B43" s="398" t="s">
        <v>66</v>
      </c>
      <c r="C43" s="416">
        <v>2063</v>
      </c>
      <c r="D43" s="429">
        <f t="shared" si="13"/>
        <v>1775191.4585096901</v>
      </c>
      <c r="E43" s="462">
        <v>306093.34129829082</v>
      </c>
      <c r="F43" s="400">
        <v>2081284.7998079809</v>
      </c>
      <c r="G43" s="400">
        <v>1015450.043168533</v>
      </c>
      <c r="H43" s="404">
        <f t="shared" si="14"/>
        <v>3096734.8429765138</v>
      </c>
      <c r="I43" s="421">
        <v>361131.20175991615</v>
      </c>
      <c r="J43" s="405">
        <f t="shared" si="15"/>
        <v>3457866.04473643</v>
      </c>
      <c r="K43" s="423">
        <v>-485611</v>
      </c>
      <c r="L43" s="411">
        <f t="shared" si="16"/>
        <v>2972255.04473643</v>
      </c>
      <c r="M43" s="425">
        <v>-33504.730200000005</v>
      </c>
      <c r="N43" s="405">
        <f t="shared" si="17"/>
        <v>2938750.3145364299</v>
      </c>
      <c r="O43" s="408">
        <f t="shared" si="18"/>
        <v>1440.7440837306981</v>
      </c>
      <c r="P43" s="399">
        <f t="shared" si="19"/>
        <v>1424.5033032168831</v>
      </c>
      <c r="Q43" s="409">
        <v>18</v>
      </c>
      <c r="R43" s="409">
        <v>18</v>
      </c>
      <c r="S43" s="440">
        <f t="shared" si="20"/>
        <v>299716.78325058706</v>
      </c>
      <c r="T43" s="413">
        <f t="shared" si="21"/>
        <v>0.1121468633657482</v>
      </c>
      <c r="U43" s="442">
        <f t="shared" si="22"/>
        <v>164.46029123507105</v>
      </c>
      <c r="V43" s="475">
        <f t="shared" si="23"/>
        <v>164.46029123507105</v>
      </c>
      <c r="W43" s="397">
        <v>105</v>
      </c>
      <c r="X43" s="398" t="s">
        <v>66</v>
      </c>
      <c r="Y43" s="400">
        <v>2094</v>
      </c>
      <c r="Z43" s="400">
        <v>1749150.5063975472</v>
      </c>
      <c r="AA43" s="400">
        <v>916111.99700052931</v>
      </c>
      <c r="AB43" s="404">
        <f t="shared" ref="AB43:AB74" si="30">SUM(Z43:AA43)</f>
        <v>2665262.5033980766</v>
      </c>
      <c r="AC43" s="400">
        <v>500423.75808776653</v>
      </c>
      <c r="AD43" s="399">
        <f t="shared" si="25"/>
        <v>3165686.261485843</v>
      </c>
      <c r="AE43" s="401">
        <v>-493148</v>
      </c>
      <c r="AF43" s="408">
        <f t="shared" si="26"/>
        <v>2672538.261485843</v>
      </c>
      <c r="AG43" s="399">
        <v>14185.170000000006</v>
      </c>
      <c r="AH43" s="399">
        <f t="shared" si="27"/>
        <v>2686723.4314858429</v>
      </c>
      <c r="AI43" s="408">
        <f t="shared" si="28"/>
        <v>1276.283792495627</v>
      </c>
      <c r="AJ43" s="399">
        <f t="shared" si="29"/>
        <v>1283.0579902033635</v>
      </c>
      <c r="AK43" s="409">
        <v>18</v>
      </c>
      <c r="AL43" s="409">
        <v>18</v>
      </c>
    </row>
    <row r="44" spans="1:38">
      <c r="A44" s="397">
        <v>106</v>
      </c>
      <c r="B44" s="398" t="s">
        <v>67</v>
      </c>
      <c r="C44" s="416">
        <v>46901</v>
      </c>
      <c r="D44" s="429">
        <f t="shared" si="13"/>
        <v>5750806.216748625</v>
      </c>
      <c r="E44" s="462">
        <v>7022879.7538065482</v>
      </c>
      <c r="F44" s="400">
        <v>12773685.970555173</v>
      </c>
      <c r="G44" s="400">
        <v>-136556.22956492784</v>
      </c>
      <c r="H44" s="404">
        <f t="shared" si="14"/>
        <v>12637129.740990246</v>
      </c>
      <c r="I44" s="421">
        <v>3749093.6870227093</v>
      </c>
      <c r="J44" s="405">
        <f t="shared" si="15"/>
        <v>16386223.428012956</v>
      </c>
      <c r="K44" s="423">
        <v>-438732</v>
      </c>
      <c r="L44" s="411">
        <f t="shared" si="16"/>
        <v>15947491.428012956</v>
      </c>
      <c r="M44" s="425">
        <v>-27870.601440000348</v>
      </c>
      <c r="N44" s="405">
        <f t="shared" si="17"/>
        <v>15919620.826572955</v>
      </c>
      <c r="O44" s="408">
        <f t="shared" si="18"/>
        <v>340.02455018044299</v>
      </c>
      <c r="P44" s="399">
        <f t="shared" si="19"/>
        <v>339.43030695663111</v>
      </c>
      <c r="Q44" s="409">
        <v>1</v>
      </c>
      <c r="R44" s="410">
        <v>35</v>
      </c>
      <c r="S44" s="440">
        <f t="shared" si="20"/>
        <v>4096442.3255081009</v>
      </c>
      <c r="T44" s="413">
        <f t="shared" si="21"/>
        <v>0.34566073349930437</v>
      </c>
      <c r="U44" s="442">
        <f t="shared" si="22"/>
        <v>86.780771679580653</v>
      </c>
      <c r="V44" s="475">
        <f t="shared" si="23"/>
        <v>86.780771679580653</v>
      </c>
      <c r="W44" s="397">
        <v>106</v>
      </c>
      <c r="X44" s="398" t="s">
        <v>67</v>
      </c>
      <c r="Y44" s="400">
        <v>46797</v>
      </c>
      <c r="Z44" s="400">
        <v>7242725.5910216589</v>
      </c>
      <c r="AA44" s="400">
        <v>-323426.846373117</v>
      </c>
      <c r="AB44" s="404">
        <f t="shared" si="30"/>
        <v>6919298.7446485423</v>
      </c>
      <c r="AC44" s="400">
        <v>6611095.3578563128</v>
      </c>
      <c r="AD44" s="399">
        <f t="shared" si="25"/>
        <v>13530394.102504855</v>
      </c>
      <c r="AE44" s="401">
        <v>-1679345</v>
      </c>
      <c r="AF44" s="408">
        <f t="shared" si="26"/>
        <v>11851049.102504855</v>
      </c>
      <c r="AG44" s="399">
        <v>-141883.22260000044</v>
      </c>
      <c r="AH44" s="399">
        <f t="shared" si="27"/>
        <v>11709165.879904855</v>
      </c>
      <c r="AI44" s="408">
        <f t="shared" si="28"/>
        <v>253.24377850086233</v>
      </c>
      <c r="AJ44" s="399">
        <f t="shared" si="29"/>
        <v>250.21189135852416</v>
      </c>
      <c r="AK44" s="409">
        <v>1</v>
      </c>
      <c r="AL44" s="410">
        <v>35</v>
      </c>
    </row>
    <row r="45" spans="1:38">
      <c r="A45" s="397">
        <v>108</v>
      </c>
      <c r="B45" s="398" t="s">
        <v>68</v>
      </c>
      <c r="C45" s="416">
        <v>10319</v>
      </c>
      <c r="D45" s="429">
        <f t="shared" si="13"/>
        <v>3783682.1591777075</v>
      </c>
      <c r="E45" s="462">
        <v>1283785.8402727807</v>
      </c>
      <c r="F45" s="400">
        <v>5067467.999450488</v>
      </c>
      <c r="G45" s="400">
        <v>3827579.1002644775</v>
      </c>
      <c r="H45" s="404">
        <f t="shared" si="14"/>
        <v>8895047.0997149646</v>
      </c>
      <c r="I45" s="421">
        <v>920546.44722506776</v>
      </c>
      <c r="J45" s="405">
        <f t="shared" si="15"/>
        <v>9815593.5469400324</v>
      </c>
      <c r="K45" s="423">
        <v>-1268321</v>
      </c>
      <c r="L45" s="411">
        <f t="shared" si="16"/>
        <v>8547272.5469400324</v>
      </c>
      <c r="M45" s="425">
        <v>-99464.042339999985</v>
      </c>
      <c r="N45" s="405">
        <f t="shared" si="17"/>
        <v>8447808.5046000332</v>
      </c>
      <c r="O45" s="408">
        <f t="shared" si="18"/>
        <v>828.30434605485345</v>
      </c>
      <c r="P45" s="399">
        <f t="shared" si="19"/>
        <v>818.66542345188805</v>
      </c>
      <c r="Q45" s="409">
        <v>6</v>
      </c>
      <c r="R45" s="409">
        <v>6</v>
      </c>
      <c r="S45" s="440">
        <f t="shared" si="20"/>
        <v>575783.76434679329</v>
      </c>
      <c r="T45" s="413">
        <f t="shared" si="21"/>
        <v>7.2230392596686635E-2</v>
      </c>
      <c r="U45" s="442">
        <f t="shared" si="22"/>
        <v>51.128877341463635</v>
      </c>
      <c r="V45" s="475">
        <f t="shared" si="23"/>
        <v>51.128877341463635</v>
      </c>
      <c r="W45" s="397">
        <v>108</v>
      </c>
      <c r="X45" s="398" t="s">
        <v>68</v>
      </c>
      <c r="Y45" s="400">
        <v>10257</v>
      </c>
      <c r="Z45" s="400">
        <v>3612412.2631828561</v>
      </c>
      <c r="AA45" s="400">
        <v>4009707.1234771875</v>
      </c>
      <c r="AB45" s="404">
        <f t="shared" si="30"/>
        <v>7622119.3866600432</v>
      </c>
      <c r="AC45" s="400">
        <v>1713555.3959331969</v>
      </c>
      <c r="AD45" s="399">
        <f t="shared" si="25"/>
        <v>9335674.7825932391</v>
      </c>
      <c r="AE45" s="401">
        <v>-1364186</v>
      </c>
      <c r="AF45" s="408">
        <f t="shared" si="26"/>
        <v>7971488.7825932391</v>
      </c>
      <c r="AG45" s="399">
        <v>-104922.97410000002</v>
      </c>
      <c r="AH45" s="399">
        <f t="shared" si="27"/>
        <v>7866565.8084932389</v>
      </c>
      <c r="AI45" s="408">
        <f t="shared" si="28"/>
        <v>777.17546871338982</v>
      </c>
      <c r="AJ45" s="399">
        <f t="shared" si="29"/>
        <v>766.94606692924231</v>
      </c>
      <c r="AK45" s="409">
        <v>6</v>
      </c>
      <c r="AL45" s="409">
        <v>6</v>
      </c>
    </row>
    <row r="46" spans="1:38">
      <c r="A46" s="397">
        <v>109</v>
      </c>
      <c r="B46" s="398" t="s">
        <v>69</v>
      </c>
      <c r="C46" s="416">
        <v>68319</v>
      </c>
      <c r="D46" s="429">
        <f t="shared" si="13"/>
        <v>7843386.0360245816</v>
      </c>
      <c r="E46" s="462">
        <v>9427254.5567440614</v>
      </c>
      <c r="F46" s="400">
        <v>17270640.592768643</v>
      </c>
      <c r="G46" s="400">
        <v>6805371.7640928486</v>
      </c>
      <c r="H46" s="404">
        <f t="shared" si="14"/>
        <v>24076012.356861491</v>
      </c>
      <c r="I46" s="421">
        <v>6111782.4553717664</v>
      </c>
      <c r="J46" s="405">
        <f t="shared" si="15"/>
        <v>30187794.812233258</v>
      </c>
      <c r="K46" s="423">
        <v>-12751843</v>
      </c>
      <c r="L46" s="411">
        <f t="shared" si="16"/>
        <v>17435951.812233258</v>
      </c>
      <c r="M46" s="425">
        <v>83345.099999999162</v>
      </c>
      <c r="N46" s="405">
        <f t="shared" si="17"/>
        <v>17519296.912233256</v>
      </c>
      <c r="O46" s="408">
        <f t="shared" si="18"/>
        <v>255.21380307430229</v>
      </c>
      <c r="P46" s="399">
        <f t="shared" si="19"/>
        <v>256.43374335445856</v>
      </c>
      <c r="Q46" s="409">
        <v>5</v>
      </c>
      <c r="R46" s="409">
        <v>5</v>
      </c>
      <c r="S46" s="440">
        <f t="shared" si="20"/>
        <v>3111218.8824371509</v>
      </c>
      <c r="T46" s="413">
        <f t="shared" si="21"/>
        <v>0.21719210387271318</v>
      </c>
      <c r="U46" s="442">
        <f t="shared" si="22"/>
        <v>44.689091791788201</v>
      </c>
      <c r="V46" s="475">
        <f t="shared" si="23"/>
        <v>44.689091791788201</v>
      </c>
      <c r="W46" s="397">
        <v>109</v>
      </c>
      <c r="X46" s="398" t="s">
        <v>69</v>
      </c>
      <c r="Y46" s="400">
        <v>68043</v>
      </c>
      <c r="Z46" s="400">
        <v>9439682.2481923904</v>
      </c>
      <c r="AA46" s="400">
        <v>8001987.8800818073</v>
      </c>
      <c r="AB46" s="404">
        <f t="shared" si="30"/>
        <v>17441670.128274199</v>
      </c>
      <c r="AC46" s="400">
        <v>10403021.801521907</v>
      </c>
      <c r="AD46" s="399">
        <f t="shared" si="25"/>
        <v>27844691.929796107</v>
      </c>
      <c r="AE46" s="401">
        <v>-13519959</v>
      </c>
      <c r="AF46" s="408">
        <f t="shared" si="26"/>
        <v>14324732.929796107</v>
      </c>
      <c r="AG46" s="399">
        <v>-259840.79179999954</v>
      </c>
      <c r="AH46" s="399">
        <f t="shared" si="27"/>
        <v>14064892.137996107</v>
      </c>
      <c r="AI46" s="408">
        <f t="shared" si="28"/>
        <v>210.52471128251409</v>
      </c>
      <c r="AJ46" s="399">
        <f t="shared" si="29"/>
        <v>206.70593798033755</v>
      </c>
      <c r="AK46" s="409">
        <v>5</v>
      </c>
      <c r="AL46" s="409">
        <v>5</v>
      </c>
    </row>
    <row r="47" spans="1:38">
      <c r="A47" s="397">
        <v>139</v>
      </c>
      <c r="B47" s="398" t="s">
        <v>71</v>
      </c>
      <c r="C47" s="416">
        <v>9766</v>
      </c>
      <c r="D47" s="429">
        <f t="shared" si="13"/>
        <v>6116280.9414096437</v>
      </c>
      <c r="E47" s="462">
        <v>1443843.7290396255</v>
      </c>
      <c r="F47" s="400">
        <v>7560124.670449269</v>
      </c>
      <c r="G47" s="400">
        <v>5493137.8700356977</v>
      </c>
      <c r="H47" s="404">
        <f t="shared" si="14"/>
        <v>13053262.540484967</v>
      </c>
      <c r="I47" s="421">
        <v>721684.24410468037</v>
      </c>
      <c r="J47" s="405">
        <f t="shared" si="15"/>
        <v>13774946.784589646</v>
      </c>
      <c r="K47" s="423">
        <v>116217</v>
      </c>
      <c r="L47" s="411">
        <f t="shared" si="16"/>
        <v>13891163.784589646</v>
      </c>
      <c r="M47" s="425">
        <v>100855.90551000001</v>
      </c>
      <c r="N47" s="405">
        <f t="shared" si="17"/>
        <v>13992019.690099647</v>
      </c>
      <c r="O47" s="408">
        <f t="shared" si="18"/>
        <v>1422.4005513608076</v>
      </c>
      <c r="P47" s="399">
        <f t="shared" si="19"/>
        <v>1432.7277995187023</v>
      </c>
      <c r="Q47" s="409">
        <v>17</v>
      </c>
      <c r="R47" s="409">
        <v>17</v>
      </c>
      <c r="S47" s="440">
        <f t="shared" si="20"/>
        <v>942179.99781630747</v>
      </c>
      <c r="T47" s="413">
        <f t="shared" si="21"/>
        <v>7.2760921886294391E-2</v>
      </c>
      <c r="U47" s="442">
        <f t="shared" si="22"/>
        <v>108.18317728455281</v>
      </c>
      <c r="V47" s="475">
        <f t="shared" si="23"/>
        <v>108.18317728455281</v>
      </c>
      <c r="W47" s="397">
        <v>139</v>
      </c>
      <c r="X47" s="398" t="s">
        <v>71</v>
      </c>
      <c r="Y47" s="400">
        <v>9853</v>
      </c>
      <c r="Z47" s="400">
        <v>6186702.8536374588</v>
      </c>
      <c r="AA47" s="400">
        <v>5411277.0790536571</v>
      </c>
      <c r="AB47" s="404">
        <f t="shared" si="30"/>
        <v>11597979.932691116</v>
      </c>
      <c r="AC47" s="400">
        <v>1449196.8540822233</v>
      </c>
      <c r="AD47" s="399">
        <f t="shared" si="25"/>
        <v>13047176.786773339</v>
      </c>
      <c r="AE47" s="401">
        <v>-98193</v>
      </c>
      <c r="AF47" s="408">
        <f t="shared" si="26"/>
        <v>12948983.786773339</v>
      </c>
      <c r="AG47" s="399">
        <v>275476.00140000007</v>
      </c>
      <c r="AH47" s="399">
        <f t="shared" si="27"/>
        <v>13224459.788173338</v>
      </c>
      <c r="AI47" s="408">
        <f t="shared" si="28"/>
        <v>1314.2173740762548</v>
      </c>
      <c r="AJ47" s="399">
        <f t="shared" si="29"/>
        <v>1342.1759655103358</v>
      </c>
      <c r="AK47" s="409">
        <v>17</v>
      </c>
      <c r="AL47" s="409">
        <v>17</v>
      </c>
    </row>
    <row r="48" spans="1:38">
      <c r="A48" s="397">
        <v>140</v>
      </c>
      <c r="B48" s="398" t="s">
        <v>72</v>
      </c>
      <c r="C48" s="416">
        <v>20618</v>
      </c>
      <c r="D48" s="429">
        <f t="shared" si="13"/>
        <v>11052591.738778183</v>
      </c>
      <c r="E48" s="462">
        <v>3007003.745757727</v>
      </c>
      <c r="F48" s="400">
        <v>14059595.48453591</v>
      </c>
      <c r="G48" s="400">
        <v>7436128.0022081425</v>
      </c>
      <c r="H48" s="404">
        <f t="shared" si="14"/>
        <v>21495723.486744054</v>
      </c>
      <c r="I48" s="421">
        <v>2296322.9965546103</v>
      </c>
      <c r="J48" s="405">
        <f t="shared" si="15"/>
        <v>23792046.483298663</v>
      </c>
      <c r="K48" s="423">
        <v>-1016332</v>
      </c>
      <c r="L48" s="411">
        <f t="shared" si="16"/>
        <v>22775714.483298663</v>
      </c>
      <c r="M48" s="425">
        <v>-35821.723979999893</v>
      </c>
      <c r="N48" s="405">
        <f t="shared" si="17"/>
        <v>22739892.759318665</v>
      </c>
      <c r="O48" s="408">
        <f t="shared" si="18"/>
        <v>1104.6519780433923</v>
      </c>
      <c r="P48" s="399">
        <f t="shared" si="19"/>
        <v>1102.9145775205484</v>
      </c>
      <c r="Q48" s="409">
        <v>11</v>
      </c>
      <c r="R48" s="409">
        <v>11</v>
      </c>
      <c r="S48" s="440">
        <f t="shared" si="20"/>
        <v>1369606.0872634351</v>
      </c>
      <c r="T48" s="413">
        <f t="shared" si="21"/>
        <v>6.3982021483041232E-2</v>
      </c>
      <c r="U48" s="442">
        <f t="shared" si="22"/>
        <v>75.561626808585061</v>
      </c>
      <c r="V48" s="475">
        <f t="shared" si="23"/>
        <v>75.561626808585061</v>
      </c>
      <c r="W48" s="397">
        <v>140</v>
      </c>
      <c r="X48" s="398" t="s">
        <v>72</v>
      </c>
      <c r="Y48" s="400">
        <v>20801</v>
      </c>
      <c r="Z48" s="400">
        <v>11773497.62635247</v>
      </c>
      <c r="AA48" s="400">
        <v>7386993.1066183681</v>
      </c>
      <c r="AB48" s="404">
        <f t="shared" si="30"/>
        <v>19160490.732970838</v>
      </c>
      <c r="AC48" s="400">
        <v>3679416.6630643914</v>
      </c>
      <c r="AD48" s="399">
        <f t="shared" si="25"/>
        <v>22839907.396035228</v>
      </c>
      <c r="AE48" s="401">
        <v>-1433799</v>
      </c>
      <c r="AF48" s="408">
        <f t="shared" si="26"/>
        <v>21406108.396035228</v>
      </c>
      <c r="AG48" s="399">
        <v>-154366.17220000003</v>
      </c>
      <c r="AH48" s="399">
        <f t="shared" si="27"/>
        <v>21251742.223835226</v>
      </c>
      <c r="AI48" s="408">
        <f t="shared" si="28"/>
        <v>1029.0903512348073</v>
      </c>
      <c r="AJ48" s="399">
        <f t="shared" si="29"/>
        <v>1021.6692574316247</v>
      </c>
      <c r="AK48" s="409">
        <v>11</v>
      </c>
      <c r="AL48" s="409">
        <v>11</v>
      </c>
    </row>
    <row r="49" spans="1:38">
      <c r="A49" s="397">
        <v>142</v>
      </c>
      <c r="B49" s="398" t="s">
        <v>73</v>
      </c>
      <c r="C49" s="416">
        <v>6444</v>
      </c>
      <c r="D49" s="429">
        <f t="shared" si="13"/>
        <v>637297.79334703472</v>
      </c>
      <c r="E49" s="462">
        <v>834204.27088780177</v>
      </c>
      <c r="F49" s="400">
        <v>1471502.0642348365</v>
      </c>
      <c r="G49" s="400">
        <v>2687570.5485506472</v>
      </c>
      <c r="H49" s="404">
        <f t="shared" si="14"/>
        <v>4159072.6127854837</v>
      </c>
      <c r="I49" s="421">
        <v>798448.74171630526</v>
      </c>
      <c r="J49" s="405">
        <f t="shared" si="15"/>
        <v>4957521.3545017894</v>
      </c>
      <c r="K49" s="423">
        <v>-642496</v>
      </c>
      <c r="L49" s="411">
        <f t="shared" si="16"/>
        <v>4315025.3545017894</v>
      </c>
      <c r="M49" s="425">
        <v>561129.22026000009</v>
      </c>
      <c r="N49" s="405">
        <f t="shared" si="17"/>
        <v>4876154.5747617893</v>
      </c>
      <c r="O49" s="408">
        <f t="shared" si="18"/>
        <v>669.61908046272333</v>
      </c>
      <c r="P49" s="399">
        <f t="shared" si="19"/>
        <v>756.69686138451107</v>
      </c>
      <c r="Q49" s="409">
        <v>7</v>
      </c>
      <c r="R49" s="409">
        <v>7</v>
      </c>
      <c r="S49" s="440">
        <f t="shared" si="20"/>
        <v>428675.41793235019</v>
      </c>
      <c r="T49" s="413">
        <f t="shared" si="21"/>
        <v>0.11030283554721548</v>
      </c>
      <c r="U49" s="442">
        <f t="shared" si="22"/>
        <v>72.086802392391292</v>
      </c>
      <c r="V49" s="475">
        <f t="shared" si="23"/>
        <v>72.086802392391292</v>
      </c>
      <c r="W49" s="397">
        <v>142</v>
      </c>
      <c r="X49" s="398" t="s">
        <v>73</v>
      </c>
      <c r="Y49" s="400">
        <v>6504</v>
      </c>
      <c r="Z49" s="400">
        <v>1027264.4448975811</v>
      </c>
      <c r="AA49" s="400">
        <v>2519733.1918312232</v>
      </c>
      <c r="AB49" s="404">
        <f t="shared" si="30"/>
        <v>3546997.6367288046</v>
      </c>
      <c r="AC49" s="400">
        <v>1168964.2998406347</v>
      </c>
      <c r="AD49" s="399">
        <f t="shared" si="25"/>
        <v>4715961.9365694392</v>
      </c>
      <c r="AE49" s="401">
        <v>-829612</v>
      </c>
      <c r="AF49" s="408">
        <f t="shared" si="26"/>
        <v>3886349.9365694392</v>
      </c>
      <c r="AG49" s="399">
        <v>547153.52950000018</v>
      </c>
      <c r="AH49" s="399">
        <f t="shared" si="27"/>
        <v>4433503.4660694394</v>
      </c>
      <c r="AI49" s="408">
        <f t="shared" si="28"/>
        <v>597.53227807033204</v>
      </c>
      <c r="AJ49" s="399">
        <f t="shared" si="29"/>
        <v>681.65797448792114</v>
      </c>
      <c r="AK49" s="409">
        <v>7</v>
      </c>
      <c r="AL49" s="409">
        <v>7</v>
      </c>
    </row>
    <row r="50" spans="1:38">
      <c r="A50" s="397">
        <v>143</v>
      </c>
      <c r="B50" s="398" t="s">
        <v>74</v>
      </c>
      <c r="C50" s="416">
        <v>6850</v>
      </c>
      <c r="D50" s="429">
        <f t="shared" si="13"/>
        <v>18319.681061940966</v>
      </c>
      <c r="E50" s="462">
        <v>918614.90960127069</v>
      </c>
      <c r="F50" s="400">
        <v>936934.59066321165</v>
      </c>
      <c r="G50" s="400">
        <v>2634901.2489665342</v>
      </c>
      <c r="H50" s="404">
        <f t="shared" si="14"/>
        <v>3571835.839629746</v>
      </c>
      <c r="I50" s="421">
        <v>848830.85145489522</v>
      </c>
      <c r="J50" s="405">
        <f t="shared" si="15"/>
        <v>4420666.691084641</v>
      </c>
      <c r="K50" s="423">
        <v>-875471</v>
      </c>
      <c r="L50" s="411">
        <f t="shared" si="16"/>
        <v>3545195.691084641</v>
      </c>
      <c r="M50" s="425">
        <v>175324.75236000007</v>
      </c>
      <c r="N50" s="405">
        <f t="shared" si="17"/>
        <v>3720520.4434446413</v>
      </c>
      <c r="O50" s="408">
        <f t="shared" si="18"/>
        <v>517.54681621673592</v>
      </c>
      <c r="P50" s="399">
        <f t="shared" si="19"/>
        <v>543.14167057586008</v>
      </c>
      <c r="Q50" s="409">
        <v>6</v>
      </c>
      <c r="R50" s="409">
        <v>6</v>
      </c>
      <c r="S50" s="440">
        <f t="shared" si="20"/>
        <v>566713.91220034007</v>
      </c>
      <c r="T50" s="413">
        <f t="shared" si="21"/>
        <v>0.1902693903377255</v>
      </c>
      <c r="U50" s="442">
        <f t="shared" si="22"/>
        <v>79.792292571189023</v>
      </c>
      <c r="V50" s="475">
        <f t="shared" si="23"/>
        <v>79.792292571189023</v>
      </c>
      <c r="W50" s="397">
        <v>143</v>
      </c>
      <c r="X50" s="398" t="s">
        <v>74</v>
      </c>
      <c r="Y50" s="400">
        <v>6804</v>
      </c>
      <c r="Z50" s="400">
        <v>-318999.77099567396</v>
      </c>
      <c r="AA50" s="400">
        <v>2841861.3356856569</v>
      </c>
      <c r="AB50" s="404">
        <f t="shared" si="30"/>
        <v>2522861.5646899827</v>
      </c>
      <c r="AC50" s="400">
        <v>1354020.2141943185</v>
      </c>
      <c r="AD50" s="399">
        <f t="shared" si="25"/>
        <v>3876881.778884301</v>
      </c>
      <c r="AE50" s="401">
        <v>-898400</v>
      </c>
      <c r="AF50" s="408">
        <f t="shared" si="26"/>
        <v>2978481.778884301</v>
      </c>
      <c r="AG50" s="399">
        <v>209546.48349999997</v>
      </c>
      <c r="AH50" s="399">
        <f t="shared" si="27"/>
        <v>3188028.2623843011</v>
      </c>
      <c r="AI50" s="408">
        <f t="shared" si="28"/>
        <v>437.7545236455469</v>
      </c>
      <c r="AJ50" s="399">
        <f t="shared" si="29"/>
        <v>468.55206678193724</v>
      </c>
      <c r="AK50" s="409">
        <v>6</v>
      </c>
      <c r="AL50" s="409">
        <v>6</v>
      </c>
    </row>
    <row r="51" spans="1:38">
      <c r="A51" s="397">
        <v>145</v>
      </c>
      <c r="B51" s="398" t="s">
        <v>75</v>
      </c>
      <c r="C51" s="416">
        <v>12343</v>
      </c>
      <c r="D51" s="429">
        <f t="shared" si="13"/>
        <v>6674105.8864454608</v>
      </c>
      <c r="E51" s="462">
        <v>1260847.7996929996</v>
      </c>
      <c r="F51" s="400">
        <v>7934953.6861384604</v>
      </c>
      <c r="G51" s="400">
        <v>5791882.8272914449</v>
      </c>
      <c r="H51" s="404">
        <f t="shared" si="14"/>
        <v>13726836.513429906</v>
      </c>
      <c r="I51" s="421">
        <v>1126306.7453618362</v>
      </c>
      <c r="J51" s="405">
        <f t="shared" si="15"/>
        <v>14853143.258791743</v>
      </c>
      <c r="K51" s="423">
        <v>-418180</v>
      </c>
      <c r="L51" s="411">
        <f t="shared" si="16"/>
        <v>14434963.258791743</v>
      </c>
      <c r="M51" s="425">
        <v>167148.59805000003</v>
      </c>
      <c r="N51" s="405">
        <f t="shared" si="17"/>
        <v>14602111.856841743</v>
      </c>
      <c r="O51" s="408">
        <f t="shared" si="18"/>
        <v>1169.4858023812478</v>
      </c>
      <c r="P51" s="399">
        <f t="shared" si="19"/>
        <v>1183.0277774318838</v>
      </c>
      <c r="Q51" s="409">
        <v>14</v>
      </c>
      <c r="R51" s="409">
        <v>14</v>
      </c>
      <c r="S51" s="440">
        <f t="shared" si="20"/>
        <v>667833.14644333348</v>
      </c>
      <c r="T51" s="413">
        <f t="shared" si="21"/>
        <v>4.8509249276602787E-2</v>
      </c>
      <c r="U51" s="442">
        <f t="shared" si="22"/>
        <v>56.450786426165905</v>
      </c>
      <c r="V51" s="475">
        <f t="shared" si="23"/>
        <v>56.450786426165905</v>
      </c>
      <c r="W51" s="397">
        <v>145</v>
      </c>
      <c r="X51" s="398" t="s">
        <v>75</v>
      </c>
      <c r="Y51" s="400">
        <v>12369</v>
      </c>
      <c r="Z51" s="400">
        <v>6632850.1567233652</v>
      </c>
      <c r="AA51" s="400">
        <v>5529781.0414514346</v>
      </c>
      <c r="AB51" s="404">
        <f t="shared" si="30"/>
        <v>12162631.198174801</v>
      </c>
      <c r="AC51" s="400">
        <v>2178872.9141736086</v>
      </c>
      <c r="AD51" s="399">
        <f t="shared" si="25"/>
        <v>14341504.112348409</v>
      </c>
      <c r="AE51" s="401">
        <v>-574374</v>
      </c>
      <c r="AF51" s="408">
        <f t="shared" si="26"/>
        <v>13767130.112348409</v>
      </c>
      <c r="AG51" s="399">
        <v>71130.746900000027</v>
      </c>
      <c r="AH51" s="399">
        <f t="shared" si="27"/>
        <v>13838260.859248409</v>
      </c>
      <c r="AI51" s="408">
        <f t="shared" si="28"/>
        <v>1113.0350159550819</v>
      </c>
      <c r="AJ51" s="399">
        <f t="shared" si="29"/>
        <v>1118.7857433299707</v>
      </c>
      <c r="AK51" s="409">
        <v>14</v>
      </c>
      <c r="AL51" s="409">
        <v>14</v>
      </c>
    </row>
    <row r="52" spans="1:38">
      <c r="A52" s="397">
        <v>146</v>
      </c>
      <c r="B52" s="398" t="s">
        <v>76</v>
      </c>
      <c r="C52" s="416">
        <v>4406</v>
      </c>
      <c r="D52" s="429">
        <f t="shared" si="13"/>
        <v>1800522.160342529</v>
      </c>
      <c r="E52" s="462">
        <v>674112.18533219909</v>
      </c>
      <c r="F52" s="400">
        <v>2474634.345674728</v>
      </c>
      <c r="G52" s="400">
        <v>1250649.6578673408</v>
      </c>
      <c r="H52" s="404">
        <f t="shared" si="14"/>
        <v>3725284.0035420689</v>
      </c>
      <c r="I52" s="421">
        <v>746288.09527620673</v>
      </c>
      <c r="J52" s="405">
        <f t="shared" si="15"/>
        <v>4471572.0988182761</v>
      </c>
      <c r="K52" s="423">
        <v>-257617</v>
      </c>
      <c r="L52" s="411">
        <f t="shared" si="16"/>
        <v>4213955.0988182761</v>
      </c>
      <c r="M52" s="425">
        <v>101764.36710000003</v>
      </c>
      <c r="N52" s="405">
        <f t="shared" si="17"/>
        <v>4315719.4659182765</v>
      </c>
      <c r="O52" s="408">
        <f t="shared" si="18"/>
        <v>956.41286854704401</v>
      </c>
      <c r="P52" s="399">
        <f t="shared" si="19"/>
        <v>979.50963820206005</v>
      </c>
      <c r="Q52" s="409">
        <v>12</v>
      </c>
      <c r="R52" s="409">
        <v>12</v>
      </c>
      <c r="S52" s="440">
        <f t="shared" si="20"/>
        <v>502850.26371790236</v>
      </c>
      <c r="T52" s="413">
        <f t="shared" si="21"/>
        <v>0.13549880320325197</v>
      </c>
      <c r="U52" s="442">
        <f t="shared" si="22"/>
        <v>130.25417863155565</v>
      </c>
      <c r="V52" s="475">
        <f t="shared" si="23"/>
        <v>130.25417863155565</v>
      </c>
      <c r="W52" s="397">
        <v>146</v>
      </c>
      <c r="X52" s="398" t="s">
        <v>76</v>
      </c>
      <c r="Y52" s="400">
        <v>4492</v>
      </c>
      <c r="Z52" s="400">
        <v>1908820.4057942324</v>
      </c>
      <c r="AA52" s="400">
        <v>1142265.6476107622</v>
      </c>
      <c r="AB52" s="404">
        <f t="shared" si="30"/>
        <v>3051086.0534049943</v>
      </c>
      <c r="AC52" s="400">
        <v>1026958.7816953794</v>
      </c>
      <c r="AD52" s="399">
        <f t="shared" si="25"/>
        <v>4078044.8351003737</v>
      </c>
      <c r="AE52" s="401">
        <v>-366940</v>
      </c>
      <c r="AF52" s="408">
        <f t="shared" si="26"/>
        <v>3711104.8351003737</v>
      </c>
      <c r="AG52" s="399">
        <v>28370.340000000011</v>
      </c>
      <c r="AH52" s="399">
        <f t="shared" si="27"/>
        <v>3739475.1751003736</v>
      </c>
      <c r="AI52" s="408">
        <f t="shared" si="28"/>
        <v>826.15868991548837</v>
      </c>
      <c r="AJ52" s="399">
        <f t="shared" si="29"/>
        <v>832.47443791192643</v>
      </c>
      <c r="AK52" s="409">
        <v>12</v>
      </c>
      <c r="AL52" s="409">
        <v>12</v>
      </c>
    </row>
    <row r="53" spans="1:38">
      <c r="A53" s="397">
        <v>153</v>
      </c>
      <c r="B53" s="398" t="s">
        <v>81</v>
      </c>
      <c r="C53" s="416">
        <v>24919</v>
      </c>
      <c r="D53" s="429">
        <f t="shared" si="13"/>
        <v>5986884.1136322226</v>
      </c>
      <c r="E53" s="462">
        <v>5303034.7760046292</v>
      </c>
      <c r="F53" s="400">
        <v>11289918.889636852</v>
      </c>
      <c r="G53" s="400">
        <v>7294934.9361189082</v>
      </c>
      <c r="H53" s="404">
        <f t="shared" si="14"/>
        <v>18584853.82575576</v>
      </c>
      <c r="I53" s="421">
        <v>2078781.2440268996</v>
      </c>
      <c r="J53" s="405">
        <f t="shared" si="15"/>
        <v>20663635.069782659</v>
      </c>
      <c r="K53" s="423">
        <v>418539</v>
      </c>
      <c r="L53" s="411">
        <f t="shared" si="16"/>
        <v>21082174.069782659</v>
      </c>
      <c r="M53" s="425">
        <v>-876772.11607800005</v>
      </c>
      <c r="N53" s="405">
        <f t="shared" si="17"/>
        <v>20205401.953704659</v>
      </c>
      <c r="O53" s="408">
        <f t="shared" si="18"/>
        <v>846.02809381526788</v>
      </c>
      <c r="P53" s="399">
        <f t="shared" si="19"/>
        <v>810.84321014906936</v>
      </c>
      <c r="Q53" s="409">
        <v>9</v>
      </c>
      <c r="R53" s="409">
        <v>9</v>
      </c>
      <c r="S53" s="440">
        <f t="shared" si="20"/>
        <v>3561612.5447546504</v>
      </c>
      <c r="T53" s="413">
        <f t="shared" si="21"/>
        <v>0.20328187196893832</v>
      </c>
      <c r="U53" s="442">
        <f t="shared" si="22"/>
        <v>150.98836337144019</v>
      </c>
      <c r="V53" s="475">
        <f t="shared" si="23"/>
        <v>150.98836337144019</v>
      </c>
      <c r="W53" s="397">
        <v>153</v>
      </c>
      <c r="X53" s="398" t="s">
        <v>81</v>
      </c>
      <c r="Y53" s="400">
        <v>25208</v>
      </c>
      <c r="Z53" s="400">
        <v>6785357.6129628345</v>
      </c>
      <c r="AA53" s="400">
        <v>7725364.667784147</v>
      </c>
      <c r="AB53" s="404">
        <f t="shared" si="30"/>
        <v>14510722.280746982</v>
      </c>
      <c r="AC53" s="400">
        <v>3865957.2442810275</v>
      </c>
      <c r="AD53" s="399">
        <f t="shared" si="25"/>
        <v>18376679.525028009</v>
      </c>
      <c r="AE53" s="401">
        <v>-856118</v>
      </c>
      <c r="AF53" s="408">
        <f t="shared" si="26"/>
        <v>17520561.525028009</v>
      </c>
      <c r="AG53" s="399">
        <v>-1022812.2260700001</v>
      </c>
      <c r="AH53" s="399">
        <f t="shared" si="27"/>
        <v>16497749.298958009</v>
      </c>
      <c r="AI53" s="408">
        <f t="shared" si="28"/>
        <v>695.03973044382769</v>
      </c>
      <c r="AJ53" s="399">
        <f t="shared" si="29"/>
        <v>654.4648246175027</v>
      </c>
      <c r="AK53" s="409">
        <v>9</v>
      </c>
      <c r="AL53" s="409">
        <v>9</v>
      </c>
    </row>
    <row r="54" spans="1:38">
      <c r="A54" s="397">
        <v>148</v>
      </c>
      <c r="B54" s="398" t="s">
        <v>77</v>
      </c>
      <c r="C54" s="416">
        <v>7127</v>
      </c>
      <c r="D54" s="429">
        <f t="shared" si="13"/>
        <v>11249426.662607478</v>
      </c>
      <c r="E54" s="462">
        <v>1011401.4842979386</v>
      </c>
      <c r="F54" s="400">
        <v>12260828.146905417</v>
      </c>
      <c r="G54" s="400">
        <v>-6188.502800136097</v>
      </c>
      <c r="H54" s="404">
        <f t="shared" si="14"/>
        <v>12254639.64410528</v>
      </c>
      <c r="I54" s="421">
        <v>764528.77901884099</v>
      </c>
      <c r="J54" s="405">
        <f t="shared" si="15"/>
        <v>13019168.423124122</v>
      </c>
      <c r="K54" s="423">
        <v>-608655</v>
      </c>
      <c r="L54" s="411">
        <f t="shared" si="16"/>
        <v>12410513.423124122</v>
      </c>
      <c r="M54" s="425">
        <v>1966.944359999994</v>
      </c>
      <c r="N54" s="405">
        <f t="shared" si="17"/>
        <v>12412480.367484121</v>
      </c>
      <c r="O54" s="408">
        <f t="shared" si="18"/>
        <v>1741.3376488177523</v>
      </c>
      <c r="P54" s="399">
        <f t="shared" si="19"/>
        <v>1741.6136337146233</v>
      </c>
      <c r="Q54" s="409">
        <v>19</v>
      </c>
      <c r="R54" s="409">
        <v>19</v>
      </c>
      <c r="S54" s="440">
        <f t="shared" si="20"/>
        <v>1036353.01775565</v>
      </c>
      <c r="T54" s="413">
        <f t="shared" si="21"/>
        <v>9.1114682826743273E-2</v>
      </c>
      <c r="U54" s="442">
        <f t="shared" si="22"/>
        <v>127.29473617854819</v>
      </c>
      <c r="V54" s="475">
        <f t="shared" si="23"/>
        <v>127.29473617854819</v>
      </c>
      <c r="W54" s="397">
        <v>148</v>
      </c>
      <c r="X54" s="398" t="s">
        <v>77</v>
      </c>
      <c r="Y54" s="400">
        <v>7047</v>
      </c>
      <c r="Z54" s="400">
        <v>11064519.85871225</v>
      </c>
      <c r="AA54" s="400">
        <v>-18030.551669187938</v>
      </c>
      <c r="AB54" s="404">
        <f t="shared" si="30"/>
        <v>11046489.307043063</v>
      </c>
      <c r="AC54" s="400">
        <v>1162894.0983254092</v>
      </c>
      <c r="AD54" s="399">
        <f t="shared" si="25"/>
        <v>12209383.405368472</v>
      </c>
      <c r="AE54" s="401">
        <v>-835223</v>
      </c>
      <c r="AF54" s="408">
        <f t="shared" si="26"/>
        <v>11374160.405368472</v>
      </c>
      <c r="AG54" s="399">
        <v>-2474.5241000000096</v>
      </c>
      <c r="AH54" s="399">
        <f t="shared" si="27"/>
        <v>11371685.881268471</v>
      </c>
      <c r="AI54" s="408">
        <f t="shared" si="28"/>
        <v>1614.0429126392041</v>
      </c>
      <c r="AJ54" s="399">
        <f t="shared" si="29"/>
        <v>1613.6917668892397</v>
      </c>
      <c r="AK54" s="409">
        <v>19</v>
      </c>
      <c r="AL54" s="409">
        <v>19</v>
      </c>
    </row>
    <row r="55" spans="1:38">
      <c r="A55" s="397">
        <v>149</v>
      </c>
      <c r="B55" s="398" t="s">
        <v>78</v>
      </c>
      <c r="C55" s="416">
        <v>5379</v>
      </c>
      <c r="D55" s="429">
        <f t="shared" si="13"/>
        <v>2906826.4519039802</v>
      </c>
      <c r="E55" s="462">
        <v>415067.82650996646</v>
      </c>
      <c r="F55" s="400">
        <v>3321894.2784139467</v>
      </c>
      <c r="G55" s="400">
        <v>-35725.995839481118</v>
      </c>
      <c r="H55" s="404">
        <f t="shared" si="14"/>
        <v>3286168.2825744655</v>
      </c>
      <c r="I55" s="421">
        <v>567449.34893094888</v>
      </c>
      <c r="J55" s="405">
        <f t="shared" si="15"/>
        <v>3853617.6315054144</v>
      </c>
      <c r="K55" s="423">
        <v>-1394438</v>
      </c>
      <c r="L55" s="411">
        <f t="shared" si="16"/>
        <v>2459179.6315054144</v>
      </c>
      <c r="M55" s="425">
        <v>-2761506.5363399992</v>
      </c>
      <c r="N55" s="405">
        <f t="shared" si="17"/>
        <v>-302326.9048345848</v>
      </c>
      <c r="O55" s="408">
        <f t="shared" si="18"/>
        <v>457.18156376750591</v>
      </c>
      <c r="P55" s="399">
        <f t="shared" si="19"/>
        <v>-56.205039009961851</v>
      </c>
      <c r="Q55" s="409">
        <v>1</v>
      </c>
      <c r="R55" s="410">
        <v>33</v>
      </c>
      <c r="S55" s="440">
        <f t="shared" si="20"/>
        <v>102195.57243635366</v>
      </c>
      <c r="T55" s="413">
        <f t="shared" si="21"/>
        <v>4.3358618418793168E-2</v>
      </c>
      <c r="U55" s="442">
        <f t="shared" si="22"/>
        <v>19.405921295540679</v>
      </c>
      <c r="V55" s="475">
        <f t="shared" si="23"/>
        <v>19.405921295540679</v>
      </c>
      <c r="W55" s="397">
        <v>149</v>
      </c>
      <c r="X55" s="398" t="s">
        <v>78</v>
      </c>
      <c r="Y55" s="400">
        <v>5384</v>
      </c>
      <c r="Z55" s="400">
        <v>2975424.0653645648</v>
      </c>
      <c r="AA55" s="400">
        <v>-66793.833499252563</v>
      </c>
      <c r="AB55" s="404">
        <f t="shared" si="30"/>
        <v>2908630.231865312</v>
      </c>
      <c r="AC55" s="400">
        <v>862430.82720374875</v>
      </c>
      <c r="AD55" s="399">
        <f t="shared" si="25"/>
        <v>3771061.0590690607</v>
      </c>
      <c r="AE55" s="401">
        <v>-1414077</v>
      </c>
      <c r="AF55" s="408">
        <f t="shared" si="26"/>
        <v>2356984.0590690607</v>
      </c>
      <c r="AG55" s="399">
        <v>-2539271.5203999998</v>
      </c>
      <c r="AH55" s="399">
        <f t="shared" si="27"/>
        <v>-182287.46133093908</v>
      </c>
      <c r="AI55" s="408">
        <f t="shared" si="28"/>
        <v>437.77564247196523</v>
      </c>
      <c r="AJ55" s="399">
        <f t="shared" si="29"/>
        <v>-33.857255076325984</v>
      </c>
      <c r="AK55" s="409">
        <v>1</v>
      </c>
      <c r="AL55" s="410">
        <v>33</v>
      </c>
    </row>
    <row r="56" spans="1:38">
      <c r="A56" s="397">
        <v>151</v>
      </c>
      <c r="B56" s="398" t="s">
        <v>79</v>
      </c>
      <c r="C56" s="416">
        <v>1814</v>
      </c>
      <c r="D56" s="429">
        <f t="shared" si="13"/>
        <v>-147351.86770534082</v>
      </c>
      <c r="E56" s="462">
        <v>168922.69251438158</v>
      </c>
      <c r="F56" s="400">
        <v>21570.824809040758</v>
      </c>
      <c r="G56" s="400">
        <v>577691.31165026431</v>
      </c>
      <c r="H56" s="404">
        <f t="shared" si="14"/>
        <v>599262.13645930507</v>
      </c>
      <c r="I56" s="421">
        <v>360911.43928667926</v>
      </c>
      <c r="J56" s="405">
        <f t="shared" si="15"/>
        <v>960173.57574598433</v>
      </c>
      <c r="K56" s="423">
        <v>-426855</v>
      </c>
      <c r="L56" s="411">
        <f t="shared" si="16"/>
        <v>533318.57574598433</v>
      </c>
      <c r="M56" s="425">
        <v>70009.884000000005</v>
      </c>
      <c r="N56" s="405">
        <f t="shared" si="17"/>
        <v>603328.45974598429</v>
      </c>
      <c r="O56" s="408">
        <f t="shared" si="18"/>
        <v>294.00141992612146</v>
      </c>
      <c r="P56" s="399">
        <f t="shared" si="19"/>
        <v>332.59562279271461</v>
      </c>
      <c r="Q56" s="409">
        <v>14</v>
      </c>
      <c r="R56" s="409">
        <v>14</v>
      </c>
      <c r="S56" s="440">
        <f t="shared" si="20"/>
        <v>68079.921118641971</v>
      </c>
      <c r="T56" s="413">
        <f t="shared" si="21"/>
        <v>0.14633332901621041</v>
      </c>
      <c r="U56" s="442">
        <f t="shared" si="22"/>
        <v>42.792643129500306</v>
      </c>
      <c r="V56" s="475">
        <f t="shared" si="23"/>
        <v>42.792643129500306</v>
      </c>
      <c r="W56" s="397">
        <v>151</v>
      </c>
      <c r="X56" s="398" t="s">
        <v>79</v>
      </c>
      <c r="Y56" s="400">
        <v>1852</v>
      </c>
      <c r="Z56" s="400">
        <v>-299774.65955190547</v>
      </c>
      <c r="AA56" s="400">
        <v>756842.32569668361</v>
      </c>
      <c r="AB56" s="404">
        <f t="shared" si="30"/>
        <v>457067.66614477814</v>
      </c>
      <c r="AC56" s="400">
        <v>499436.98848256422</v>
      </c>
      <c r="AD56" s="399">
        <f t="shared" si="25"/>
        <v>956504.65462734236</v>
      </c>
      <c r="AE56" s="401">
        <v>-491266</v>
      </c>
      <c r="AF56" s="408">
        <f t="shared" si="26"/>
        <v>465238.65462734236</v>
      </c>
      <c r="AG56" s="399">
        <v>0</v>
      </c>
      <c r="AH56" s="399">
        <f t="shared" si="27"/>
        <v>465238.65462734236</v>
      </c>
      <c r="AI56" s="408">
        <f t="shared" si="28"/>
        <v>251.20877679662115</v>
      </c>
      <c r="AJ56" s="399">
        <f t="shared" si="29"/>
        <v>251.20877679662115</v>
      </c>
      <c r="AK56" s="409">
        <v>14</v>
      </c>
      <c r="AL56" s="409">
        <v>14</v>
      </c>
    </row>
    <row r="57" spans="1:38">
      <c r="A57" s="397">
        <v>152</v>
      </c>
      <c r="B57" s="398" t="s">
        <v>80</v>
      </c>
      <c r="C57" s="416">
        <v>4357</v>
      </c>
      <c r="D57" s="429">
        <f t="shared" si="13"/>
        <v>955948.99766241899</v>
      </c>
      <c r="E57" s="462">
        <v>475232.93950140011</v>
      </c>
      <c r="F57" s="400">
        <v>1431181.9371638191</v>
      </c>
      <c r="G57" s="400">
        <v>2138807.8025793675</v>
      </c>
      <c r="H57" s="404">
        <f t="shared" si="14"/>
        <v>3569989.7397431866</v>
      </c>
      <c r="I57" s="421">
        <v>623499.10927553941</v>
      </c>
      <c r="J57" s="405">
        <f t="shared" si="15"/>
        <v>4193488.849018726</v>
      </c>
      <c r="K57" s="423">
        <v>241944</v>
      </c>
      <c r="L57" s="411">
        <f t="shared" si="16"/>
        <v>4435432.8490187265</v>
      </c>
      <c r="M57" s="425">
        <v>353591.58675000013</v>
      </c>
      <c r="N57" s="405">
        <f t="shared" si="17"/>
        <v>4789024.4357687263</v>
      </c>
      <c r="O57" s="408">
        <f t="shared" si="18"/>
        <v>1018.0015719574768</v>
      </c>
      <c r="P57" s="399">
        <f t="shared" si="19"/>
        <v>1099.1564002223379</v>
      </c>
      <c r="Q57" s="409">
        <v>14</v>
      </c>
      <c r="R57" s="409">
        <v>14</v>
      </c>
      <c r="S57" s="440">
        <f t="shared" si="20"/>
        <v>325257.45290106814</v>
      </c>
      <c r="T57" s="413">
        <f t="shared" si="21"/>
        <v>7.9134689290460941E-2</v>
      </c>
      <c r="U57" s="442">
        <f t="shared" si="22"/>
        <v>85.142880146841662</v>
      </c>
      <c r="V57" s="475">
        <f t="shared" si="23"/>
        <v>85.142880146841662</v>
      </c>
      <c r="W57" s="397">
        <v>152</v>
      </c>
      <c r="X57" s="398" t="s">
        <v>80</v>
      </c>
      <c r="Y57" s="400">
        <v>4406</v>
      </c>
      <c r="Z57" s="400">
        <v>947913.61813498265</v>
      </c>
      <c r="AA57" s="400">
        <v>2129321.2772719357</v>
      </c>
      <c r="AB57" s="404">
        <f t="shared" si="30"/>
        <v>3077234.8954069186</v>
      </c>
      <c r="AC57" s="400">
        <v>927636.50071073952</v>
      </c>
      <c r="AD57" s="399">
        <f t="shared" si="25"/>
        <v>4004871.3961176584</v>
      </c>
      <c r="AE57" s="401">
        <v>105304</v>
      </c>
      <c r="AF57" s="408">
        <f t="shared" si="26"/>
        <v>4110175.3961176584</v>
      </c>
      <c r="AG57" s="399">
        <v>281181.59200000006</v>
      </c>
      <c r="AH57" s="399">
        <f t="shared" si="27"/>
        <v>4391356.9881176585</v>
      </c>
      <c r="AI57" s="408">
        <f t="shared" si="28"/>
        <v>932.85869181063515</v>
      </c>
      <c r="AJ57" s="399">
        <f t="shared" si="29"/>
        <v>996.67657469760752</v>
      </c>
      <c r="AK57" s="409">
        <v>14</v>
      </c>
      <c r="AL57" s="409">
        <v>14</v>
      </c>
    </row>
    <row r="58" spans="1:38">
      <c r="A58" s="397">
        <v>165</v>
      </c>
      <c r="B58" s="398" t="s">
        <v>82</v>
      </c>
      <c r="C58" s="416">
        <v>16123</v>
      </c>
      <c r="D58" s="429">
        <f t="shared" si="13"/>
        <v>4011945.0642209304</v>
      </c>
      <c r="E58" s="462">
        <v>2085652.7489978448</v>
      </c>
      <c r="F58" s="400">
        <v>6097597.8132187752</v>
      </c>
      <c r="G58" s="400">
        <v>3981597.5143024991</v>
      </c>
      <c r="H58" s="404">
        <f t="shared" si="14"/>
        <v>10079195.327521274</v>
      </c>
      <c r="I58" s="421">
        <v>1296939.0716320421</v>
      </c>
      <c r="J58" s="405">
        <f t="shared" si="15"/>
        <v>11376134.399153316</v>
      </c>
      <c r="K58" s="423">
        <v>-1878758</v>
      </c>
      <c r="L58" s="411">
        <f t="shared" si="16"/>
        <v>9497376.3991533164</v>
      </c>
      <c r="M58" s="425">
        <v>292107.90648000059</v>
      </c>
      <c r="N58" s="405">
        <f t="shared" si="17"/>
        <v>9789484.3056333177</v>
      </c>
      <c r="O58" s="408">
        <f t="shared" si="18"/>
        <v>589.05764430647628</v>
      </c>
      <c r="P58" s="399">
        <f t="shared" si="19"/>
        <v>607.17511044057051</v>
      </c>
      <c r="Q58" s="409">
        <v>5</v>
      </c>
      <c r="R58" s="409">
        <v>5</v>
      </c>
      <c r="S58" s="440">
        <f t="shared" si="20"/>
        <v>-256393.87240063585</v>
      </c>
      <c r="T58" s="413">
        <f t="shared" si="21"/>
        <v>-2.6286642525135837E-2</v>
      </c>
      <c r="U58" s="442">
        <f t="shared" si="22"/>
        <v>-10.068293749663326</v>
      </c>
      <c r="V58" s="475">
        <f t="shared" si="23"/>
        <v>-10.068293749663326</v>
      </c>
      <c r="W58" s="397">
        <v>165</v>
      </c>
      <c r="X58" s="398" t="s">
        <v>82</v>
      </c>
      <c r="Y58" s="400">
        <v>16280</v>
      </c>
      <c r="Z58" s="400">
        <v>4621805.9655350475</v>
      </c>
      <c r="AA58" s="400">
        <v>4647722.9933844553</v>
      </c>
      <c r="AB58" s="404">
        <f t="shared" si="30"/>
        <v>9269528.9589195028</v>
      </c>
      <c r="AC58" s="400">
        <v>2512749.312634449</v>
      </c>
      <c r="AD58" s="399">
        <f t="shared" si="25"/>
        <v>11782278.271553952</v>
      </c>
      <c r="AE58" s="401">
        <v>-2028508</v>
      </c>
      <c r="AF58" s="408">
        <f t="shared" si="26"/>
        <v>9753770.2715539522</v>
      </c>
      <c r="AG58" s="399">
        <v>303578.39930000028</v>
      </c>
      <c r="AH58" s="399">
        <f t="shared" si="27"/>
        <v>10057348.670853952</v>
      </c>
      <c r="AI58" s="408">
        <f t="shared" si="28"/>
        <v>599.1259380561396</v>
      </c>
      <c r="AJ58" s="399">
        <f t="shared" si="29"/>
        <v>617.77325988046391</v>
      </c>
      <c r="AK58" s="409">
        <v>5</v>
      </c>
      <c r="AL58" s="409">
        <v>5</v>
      </c>
    </row>
    <row r="59" spans="1:38">
      <c r="A59" s="397">
        <v>167</v>
      </c>
      <c r="B59" s="398" t="s">
        <v>83</v>
      </c>
      <c r="C59" s="416">
        <v>78062</v>
      </c>
      <c r="D59" s="429">
        <f t="shared" si="13"/>
        <v>3217962.8468154036</v>
      </c>
      <c r="E59" s="462">
        <v>14260993.825044002</v>
      </c>
      <c r="F59" s="400">
        <v>17478956.671859406</v>
      </c>
      <c r="G59" s="400">
        <v>23199948.710940171</v>
      </c>
      <c r="H59" s="404">
        <f t="shared" si="14"/>
        <v>40678905.382799581</v>
      </c>
      <c r="I59" s="421">
        <v>8638058.3864910454</v>
      </c>
      <c r="J59" s="405">
        <f t="shared" si="15"/>
        <v>49316963.769290626</v>
      </c>
      <c r="K59" s="423">
        <v>2501151</v>
      </c>
      <c r="L59" s="411">
        <f t="shared" si="16"/>
        <v>51818114.769290626</v>
      </c>
      <c r="M59" s="425">
        <v>-10745334.527030999</v>
      </c>
      <c r="N59" s="405">
        <f t="shared" si="17"/>
        <v>41072780.242259629</v>
      </c>
      <c r="O59" s="408">
        <f t="shared" si="18"/>
        <v>663.80716314327879</v>
      </c>
      <c r="P59" s="399">
        <f t="shared" si="19"/>
        <v>526.15587920191172</v>
      </c>
      <c r="Q59" s="409">
        <v>12</v>
      </c>
      <c r="R59" s="409">
        <v>12</v>
      </c>
      <c r="S59" s="440">
        <f t="shared" si="20"/>
        <v>11880083.312580556</v>
      </c>
      <c r="T59" s="413">
        <f t="shared" si="21"/>
        <v>0.29746291640482342</v>
      </c>
      <c r="U59" s="442">
        <f t="shared" si="22"/>
        <v>148.56415285197193</v>
      </c>
      <c r="V59" s="475">
        <f t="shared" si="23"/>
        <v>148.56415285197193</v>
      </c>
      <c r="W59" s="397">
        <v>167</v>
      </c>
      <c r="X59" s="398" t="s">
        <v>83</v>
      </c>
      <c r="Y59" s="400">
        <v>77513</v>
      </c>
      <c r="Z59" s="400">
        <v>3650094.0717306249</v>
      </c>
      <c r="AA59" s="400">
        <v>23417808.912617035</v>
      </c>
      <c r="AB59" s="404">
        <f t="shared" si="30"/>
        <v>27067902.98434766</v>
      </c>
      <c r="AC59" s="400">
        <v>12672879.472362412</v>
      </c>
      <c r="AD59" s="399">
        <f t="shared" si="25"/>
        <v>39740782.45671007</v>
      </c>
      <c r="AE59" s="401">
        <v>197249</v>
      </c>
      <c r="AF59" s="408">
        <f t="shared" si="26"/>
        <v>39938031.45671007</v>
      </c>
      <c r="AG59" s="399">
        <v>-10935552.449899998</v>
      </c>
      <c r="AH59" s="399">
        <f t="shared" si="27"/>
        <v>29002479.006810073</v>
      </c>
      <c r="AI59" s="408">
        <f t="shared" si="28"/>
        <v>515.24301029130686</v>
      </c>
      <c r="AJ59" s="399">
        <f t="shared" si="29"/>
        <v>374.16277278405005</v>
      </c>
      <c r="AK59" s="409">
        <v>12</v>
      </c>
      <c r="AL59" s="409">
        <v>12</v>
      </c>
    </row>
    <row r="60" spans="1:38">
      <c r="A60" s="397">
        <v>169</v>
      </c>
      <c r="B60" s="398" t="s">
        <v>84</v>
      </c>
      <c r="C60" s="416">
        <v>4916</v>
      </c>
      <c r="D60" s="429">
        <f t="shared" si="13"/>
        <v>992417.4901359193</v>
      </c>
      <c r="E60" s="462">
        <v>659100.18701745383</v>
      </c>
      <c r="F60" s="400">
        <v>1651517.6771533731</v>
      </c>
      <c r="G60" s="400">
        <v>2046238.3386998295</v>
      </c>
      <c r="H60" s="404">
        <f t="shared" si="14"/>
        <v>3697756.0158532029</v>
      </c>
      <c r="I60" s="421">
        <v>487932.70222529746</v>
      </c>
      <c r="J60" s="405">
        <f t="shared" si="15"/>
        <v>4185688.7180785006</v>
      </c>
      <c r="K60" s="423">
        <v>-1211760</v>
      </c>
      <c r="L60" s="411">
        <f t="shared" si="16"/>
        <v>2973928.7180785006</v>
      </c>
      <c r="M60" s="425">
        <v>-16502.329800000007</v>
      </c>
      <c r="N60" s="405">
        <f t="shared" si="17"/>
        <v>2957426.3882785006</v>
      </c>
      <c r="O60" s="408">
        <f t="shared" si="18"/>
        <v>604.94888488171284</v>
      </c>
      <c r="P60" s="399">
        <f t="shared" si="19"/>
        <v>601.59202365307169</v>
      </c>
      <c r="Q60" s="409">
        <v>5</v>
      </c>
      <c r="R60" s="409">
        <v>5</v>
      </c>
      <c r="S60" s="440">
        <f t="shared" si="20"/>
        <v>436077.80543695111</v>
      </c>
      <c r="T60" s="413">
        <f t="shared" si="21"/>
        <v>0.17182955991022136</v>
      </c>
      <c r="U60" s="442">
        <f t="shared" si="22"/>
        <v>96.36152763891738</v>
      </c>
      <c r="V60" s="475">
        <f t="shared" si="23"/>
        <v>96.36152763891738</v>
      </c>
      <c r="W60" s="397">
        <v>169</v>
      </c>
      <c r="X60" s="398" t="s">
        <v>84</v>
      </c>
      <c r="Y60" s="400">
        <v>4990</v>
      </c>
      <c r="Z60" s="400">
        <v>1023900.8080649448</v>
      </c>
      <c r="AA60" s="400">
        <v>1902219.8190324954</v>
      </c>
      <c r="AB60" s="404">
        <f t="shared" si="30"/>
        <v>2926120.62709744</v>
      </c>
      <c r="AC60" s="400">
        <v>903533.28554410953</v>
      </c>
      <c r="AD60" s="399">
        <f t="shared" si="25"/>
        <v>3829653.9126415495</v>
      </c>
      <c r="AE60" s="401">
        <v>-1291803</v>
      </c>
      <c r="AF60" s="408">
        <f t="shared" si="26"/>
        <v>2537850.9126415495</v>
      </c>
      <c r="AG60" s="399">
        <v>80382.62999999999</v>
      </c>
      <c r="AH60" s="399">
        <f t="shared" si="27"/>
        <v>2618233.5426415494</v>
      </c>
      <c r="AI60" s="408">
        <f t="shared" si="28"/>
        <v>508.58735724279546</v>
      </c>
      <c r="AJ60" s="399">
        <f t="shared" si="29"/>
        <v>524.69610072976946</v>
      </c>
      <c r="AK60" s="409">
        <v>5</v>
      </c>
      <c r="AL60" s="409">
        <v>5</v>
      </c>
    </row>
    <row r="61" spans="1:38">
      <c r="A61" s="397">
        <v>171</v>
      </c>
      <c r="B61" s="398" t="s">
        <v>85</v>
      </c>
      <c r="C61" s="416">
        <v>4590</v>
      </c>
      <c r="D61" s="429">
        <f t="shared" si="13"/>
        <v>483435.72216260468</v>
      </c>
      <c r="E61" s="462">
        <v>701640.0703181451</v>
      </c>
      <c r="F61" s="400">
        <v>1185075.7924807498</v>
      </c>
      <c r="G61" s="400">
        <v>1440171.4098159471</v>
      </c>
      <c r="H61" s="404">
        <f t="shared" si="14"/>
        <v>2625247.2022966966</v>
      </c>
      <c r="I61" s="421">
        <v>680196.3904647273</v>
      </c>
      <c r="J61" s="405">
        <f t="shared" si="15"/>
        <v>3305443.5927614239</v>
      </c>
      <c r="K61" s="423">
        <v>271505</v>
      </c>
      <c r="L61" s="411">
        <f t="shared" si="16"/>
        <v>3576948.5927614239</v>
      </c>
      <c r="M61" s="425">
        <v>-20002.824000000008</v>
      </c>
      <c r="N61" s="405">
        <f t="shared" si="17"/>
        <v>3556945.7687614239</v>
      </c>
      <c r="O61" s="408">
        <f t="shared" si="18"/>
        <v>779.29163240989624</v>
      </c>
      <c r="P61" s="399">
        <f t="shared" si="19"/>
        <v>774.93371868440613</v>
      </c>
      <c r="Q61" s="409">
        <v>11</v>
      </c>
      <c r="R61" s="409">
        <v>11</v>
      </c>
      <c r="S61" s="440">
        <f t="shared" si="20"/>
        <v>895024.12996676937</v>
      </c>
      <c r="T61" s="413">
        <f t="shared" si="21"/>
        <v>0.33372458560377366</v>
      </c>
      <c r="U61" s="442">
        <f t="shared" si="22"/>
        <v>188.55937188243934</v>
      </c>
      <c r="V61" s="475">
        <f t="shared" si="23"/>
        <v>188.55937188243934</v>
      </c>
      <c r="W61" s="397">
        <v>171</v>
      </c>
      <c r="X61" s="398" t="s">
        <v>85</v>
      </c>
      <c r="Y61" s="400">
        <v>4540</v>
      </c>
      <c r="Z61" s="400">
        <v>134217.30706299015</v>
      </c>
      <c r="AA61" s="400">
        <v>1473035.6550756306</v>
      </c>
      <c r="AB61" s="404">
        <f t="shared" si="30"/>
        <v>1607252.9621386207</v>
      </c>
      <c r="AC61" s="400">
        <v>939271.50065603375</v>
      </c>
      <c r="AD61" s="399">
        <f t="shared" si="25"/>
        <v>2546524.4627946545</v>
      </c>
      <c r="AE61" s="401">
        <v>135400</v>
      </c>
      <c r="AF61" s="408">
        <f t="shared" si="26"/>
        <v>2681924.4627946545</v>
      </c>
      <c r="AG61" s="399">
        <v>8038.2629999999917</v>
      </c>
      <c r="AH61" s="399">
        <f t="shared" si="27"/>
        <v>2689962.7257946543</v>
      </c>
      <c r="AI61" s="408">
        <f t="shared" si="28"/>
        <v>590.7322605274569</v>
      </c>
      <c r="AJ61" s="399">
        <f t="shared" si="29"/>
        <v>592.50280303847012</v>
      </c>
      <c r="AK61" s="409">
        <v>11</v>
      </c>
      <c r="AL61" s="409">
        <v>11</v>
      </c>
    </row>
    <row r="62" spans="1:38">
      <c r="A62" s="397">
        <v>172</v>
      </c>
      <c r="B62" s="398" t="s">
        <v>86</v>
      </c>
      <c r="C62" s="416">
        <v>4079</v>
      </c>
      <c r="D62" s="429">
        <f t="shared" si="13"/>
        <v>83094.93420051178</v>
      </c>
      <c r="E62" s="462">
        <v>553250.04176680348</v>
      </c>
      <c r="F62" s="400">
        <v>636344.97596731526</v>
      </c>
      <c r="G62" s="400">
        <v>1767282.9971952213</v>
      </c>
      <c r="H62" s="404">
        <f t="shared" si="14"/>
        <v>2403627.9731625365</v>
      </c>
      <c r="I62" s="421">
        <v>681478.68251577846</v>
      </c>
      <c r="J62" s="405">
        <f t="shared" si="15"/>
        <v>3085106.6556783151</v>
      </c>
      <c r="K62" s="423">
        <v>959031</v>
      </c>
      <c r="L62" s="411">
        <f t="shared" si="16"/>
        <v>4044137.6556783151</v>
      </c>
      <c r="M62" s="425">
        <v>-115216.26624000026</v>
      </c>
      <c r="N62" s="405">
        <f t="shared" si="17"/>
        <v>3928921.3894383148</v>
      </c>
      <c r="O62" s="408">
        <f t="shared" si="18"/>
        <v>991.45321296354871</v>
      </c>
      <c r="P62" s="399">
        <f t="shared" si="19"/>
        <v>963.20700893314904</v>
      </c>
      <c r="Q62" s="409">
        <v>13</v>
      </c>
      <c r="R62" s="409">
        <v>13</v>
      </c>
      <c r="S62" s="440">
        <f t="shared" si="20"/>
        <v>812273.71709610056</v>
      </c>
      <c r="T62" s="413">
        <f t="shared" si="21"/>
        <v>0.25133289412314697</v>
      </c>
      <c r="U62" s="442">
        <f t="shared" si="22"/>
        <v>216.61170287431003</v>
      </c>
      <c r="V62" s="475">
        <f t="shared" si="23"/>
        <v>216.61170287431003</v>
      </c>
      <c r="W62" s="397">
        <v>172</v>
      </c>
      <c r="X62" s="398" t="s">
        <v>86</v>
      </c>
      <c r="Y62" s="400">
        <v>4171</v>
      </c>
      <c r="Z62" s="400">
        <v>131735.40256824211</v>
      </c>
      <c r="AA62" s="400">
        <v>1635985.5329674939</v>
      </c>
      <c r="AB62" s="404">
        <f t="shared" si="30"/>
        <v>1767720.9355357359</v>
      </c>
      <c r="AC62" s="400">
        <v>929982.00304647884</v>
      </c>
      <c r="AD62" s="399">
        <f t="shared" si="25"/>
        <v>2697702.9385822145</v>
      </c>
      <c r="AE62" s="401">
        <v>534161</v>
      </c>
      <c r="AF62" s="408">
        <f t="shared" si="26"/>
        <v>3231863.9385822145</v>
      </c>
      <c r="AG62" s="399">
        <v>-58348.332600000082</v>
      </c>
      <c r="AH62" s="399">
        <f t="shared" si="27"/>
        <v>3173515.6059822142</v>
      </c>
      <c r="AI62" s="408">
        <f t="shared" si="28"/>
        <v>774.84151008923868</v>
      </c>
      <c r="AJ62" s="399">
        <f t="shared" si="29"/>
        <v>760.85245887849783</v>
      </c>
      <c r="AK62" s="409">
        <v>13</v>
      </c>
      <c r="AL62" s="409">
        <v>13</v>
      </c>
    </row>
    <row r="63" spans="1:38">
      <c r="A63" s="397">
        <v>176</v>
      </c>
      <c r="B63" s="398" t="s">
        <v>87</v>
      </c>
      <c r="C63" s="416">
        <v>4259</v>
      </c>
      <c r="D63" s="429">
        <f t="shared" si="13"/>
        <v>-1089883.2561128833</v>
      </c>
      <c r="E63" s="462">
        <v>814721.45883459016</v>
      </c>
      <c r="F63" s="400">
        <v>-275161.79727829318</v>
      </c>
      <c r="G63" s="400">
        <v>2239859.6049235193</v>
      </c>
      <c r="H63" s="404">
        <f t="shared" si="14"/>
        <v>1964697.8076452261</v>
      </c>
      <c r="I63" s="421">
        <v>744884.6576428432</v>
      </c>
      <c r="J63" s="405">
        <f t="shared" si="15"/>
        <v>2709582.4652880691</v>
      </c>
      <c r="K63" s="423">
        <v>123803</v>
      </c>
      <c r="L63" s="411">
        <f t="shared" si="16"/>
        <v>2833385.4652880691</v>
      </c>
      <c r="M63" s="425">
        <v>-183525.91019999998</v>
      </c>
      <c r="N63" s="405">
        <f t="shared" si="17"/>
        <v>2649859.5550880693</v>
      </c>
      <c r="O63" s="408">
        <f t="shared" si="18"/>
        <v>665.27012568397959</v>
      </c>
      <c r="P63" s="399">
        <f t="shared" si="19"/>
        <v>622.17881077437642</v>
      </c>
      <c r="Q63" s="409">
        <v>12</v>
      </c>
      <c r="R63" s="409">
        <v>12</v>
      </c>
      <c r="S63" s="440">
        <f t="shared" si="20"/>
        <v>747165.88823916297</v>
      </c>
      <c r="T63" s="413">
        <f t="shared" si="21"/>
        <v>0.35814345549190846</v>
      </c>
      <c r="U63" s="442">
        <f t="shared" si="22"/>
        <v>185.89981845766846</v>
      </c>
      <c r="V63" s="475">
        <f t="shared" si="23"/>
        <v>185.89981845766846</v>
      </c>
      <c r="W63" s="397">
        <v>176</v>
      </c>
      <c r="X63" s="398" t="s">
        <v>87</v>
      </c>
      <c r="Y63" s="400">
        <v>4352</v>
      </c>
      <c r="Z63" s="400">
        <v>-997417.00814119354</v>
      </c>
      <c r="AA63" s="400">
        <v>2137343.916281173</v>
      </c>
      <c r="AB63" s="404">
        <f t="shared" si="30"/>
        <v>1139926.9081399795</v>
      </c>
      <c r="AC63" s="400">
        <v>996709.66890892666</v>
      </c>
      <c r="AD63" s="399">
        <f t="shared" si="25"/>
        <v>2136636.5770489061</v>
      </c>
      <c r="AE63" s="401">
        <v>-50417</v>
      </c>
      <c r="AF63" s="408">
        <f t="shared" si="26"/>
        <v>2086219.5770489061</v>
      </c>
      <c r="AG63" s="399">
        <v>-275980.36300000007</v>
      </c>
      <c r="AH63" s="399">
        <f t="shared" si="27"/>
        <v>1810239.214048906</v>
      </c>
      <c r="AI63" s="408">
        <f t="shared" si="28"/>
        <v>479.37030722631113</v>
      </c>
      <c r="AJ63" s="399">
        <f t="shared" si="29"/>
        <v>415.95570175756114</v>
      </c>
      <c r="AK63" s="409">
        <v>12</v>
      </c>
      <c r="AL63" s="409">
        <v>12</v>
      </c>
    </row>
    <row r="64" spans="1:38">
      <c r="A64" s="397">
        <v>177</v>
      </c>
      <c r="B64" s="398" t="s">
        <v>88</v>
      </c>
      <c r="C64" s="416">
        <v>1708</v>
      </c>
      <c r="D64" s="429">
        <f t="shared" si="13"/>
        <v>915965.63144669402</v>
      </c>
      <c r="E64" s="462">
        <v>224277.01855813054</v>
      </c>
      <c r="F64" s="400">
        <v>1140242.6500048246</v>
      </c>
      <c r="G64" s="400">
        <v>301354.5710537156</v>
      </c>
      <c r="H64" s="404">
        <f t="shared" si="14"/>
        <v>1441597.2210585403</v>
      </c>
      <c r="I64" s="421">
        <v>276274.95283426438</v>
      </c>
      <c r="J64" s="405">
        <f t="shared" si="15"/>
        <v>1717872.1738928047</v>
      </c>
      <c r="K64" s="423">
        <v>-490119</v>
      </c>
      <c r="L64" s="411">
        <f t="shared" si="16"/>
        <v>1227753.1738928047</v>
      </c>
      <c r="M64" s="425">
        <v>172791.06132000004</v>
      </c>
      <c r="N64" s="405">
        <f t="shared" si="17"/>
        <v>1400544.2352128047</v>
      </c>
      <c r="O64" s="408">
        <f t="shared" si="18"/>
        <v>718.82504326276614</v>
      </c>
      <c r="P64" s="399">
        <f t="shared" si="19"/>
        <v>819.99077003091611</v>
      </c>
      <c r="Q64" s="409">
        <v>6</v>
      </c>
      <c r="R64" s="409">
        <v>6</v>
      </c>
      <c r="S64" s="440">
        <f t="shared" si="20"/>
        <v>104172.96792721632</v>
      </c>
      <c r="T64" s="413">
        <f t="shared" si="21"/>
        <v>9.2715203929470788E-2</v>
      </c>
      <c r="U64" s="442">
        <f t="shared" si="22"/>
        <v>83.315876992636959</v>
      </c>
      <c r="V64" s="475">
        <f t="shared" si="23"/>
        <v>83.315876992636959</v>
      </c>
      <c r="W64" s="397">
        <v>177</v>
      </c>
      <c r="X64" s="398" t="s">
        <v>88</v>
      </c>
      <c r="Y64" s="400">
        <v>1768</v>
      </c>
      <c r="Z64" s="400">
        <v>942535.34759415034</v>
      </c>
      <c r="AA64" s="400">
        <v>321711.32751182676</v>
      </c>
      <c r="AB64" s="404">
        <f t="shared" si="30"/>
        <v>1264246.6751059771</v>
      </c>
      <c r="AC64" s="400">
        <v>372687.53085961123</v>
      </c>
      <c r="AD64" s="399">
        <f t="shared" si="25"/>
        <v>1636934.2059655883</v>
      </c>
      <c r="AE64" s="401">
        <v>-513354</v>
      </c>
      <c r="AF64" s="408">
        <f t="shared" si="26"/>
        <v>1123580.2059655883</v>
      </c>
      <c r="AG64" s="399">
        <v>104849.42136666665</v>
      </c>
      <c r="AH64" s="399">
        <f t="shared" si="27"/>
        <v>1228429.627332255</v>
      </c>
      <c r="AI64" s="408">
        <f t="shared" si="28"/>
        <v>635.50916627012919</v>
      </c>
      <c r="AJ64" s="399">
        <f t="shared" si="29"/>
        <v>694.81313763136598</v>
      </c>
      <c r="AK64" s="409">
        <v>6</v>
      </c>
      <c r="AL64" s="409">
        <v>6</v>
      </c>
    </row>
    <row r="65" spans="1:38">
      <c r="A65" s="397">
        <v>178</v>
      </c>
      <c r="B65" s="398" t="s">
        <v>89</v>
      </c>
      <c r="C65" s="416">
        <v>5734</v>
      </c>
      <c r="D65" s="429">
        <f t="shared" si="13"/>
        <v>385522.94017267867</v>
      </c>
      <c r="E65" s="462">
        <v>676329.65660543705</v>
      </c>
      <c r="F65" s="400">
        <v>1061852.5967781157</v>
      </c>
      <c r="G65" s="400">
        <v>2480279.0207978301</v>
      </c>
      <c r="H65" s="404">
        <f t="shared" si="14"/>
        <v>3542131.6175759458</v>
      </c>
      <c r="I65" s="421">
        <v>949992.963158331</v>
      </c>
      <c r="J65" s="405">
        <f t="shared" si="15"/>
        <v>4492124.5807342771</v>
      </c>
      <c r="K65" s="423">
        <v>-558427</v>
      </c>
      <c r="L65" s="411">
        <f t="shared" si="16"/>
        <v>3933697.5807342771</v>
      </c>
      <c r="M65" s="425">
        <v>36588.498900000006</v>
      </c>
      <c r="N65" s="405">
        <f t="shared" si="17"/>
        <v>3970286.0796342772</v>
      </c>
      <c r="O65" s="408">
        <f t="shared" si="18"/>
        <v>686.03027218944487</v>
      </c>
      <c r="P65" s="399">
        <f t="shared" si="19"/>
        <v>692.41124514026455</v>
      </c>
      <c r="Q65" s="409">
        <v>10</v>
      </c>
      <c r="R65" s="409">
        <v>10</v>
      </c>
      <c r="S65" s="440">
        <f t="shared" si="20"/>
        <v>-93816.327533219941</v>
      </c>
      <c r="T65" s="413">
        <f t="shared" si="21"/>
        <v>-2.3293855631544326E-2</v>
      </c>
      <c r="U65" s="442">
        <f t="shared" si="22"/>
        <v>-12.100063790360537</v>
      </c>
      <c r="V65" s="475">
        <f t="shared" si="23"/>
        <v>-12.100063790360537</v>
      </c>
      <c r="W65" s="397">
        <v>178</v>
      </c>
      <c r="X65" s="398" t="s">
        <v>89</v>
      </c>
      <c r="Y65" s="400">
        <v>5769</v>
      </c>
      <c r="Z65" s="400">
        <v>622810.48314405198</v>
      </c>
      <c r="AA65" s="400">
        <v>2276173.6148583498</v>
      </c>
      <c r="AB65" s="404">
        <f t="shared" si="30"/>
        <v>2898984.0980024016</v>
      </c>
      <c r="AC65" s="400">
        <v>1344014.8102650952</v>
      </c>
      <c r="AD65" s="399">
        <f t="shared" si="25"/>
        <v>4242998.9082674971</v>
      </c>
      <c r="AE65" s="401">
        <v>-215485</v>
      </c>
      <c r="AF65" s="408">
        <f t="shared" si="26"/>
        <v>4027513.9082674971</v>
      </c>
      <c r="AG65" s="399">
        <v>18330.391900000017</v>
      </c>
      <c r="AH65" s="399">
        <f t="shared" si="27"/>
        <v>4045844.3001674972</v>
      </c>
      <c r="AI65" s="408">
        <f t="shared" si="28"/>
        <v>698.13033597980541</v>
      </c>
      <c r="AJ65" s="399">
        <f t="shared" si="29"/>
        <v>701.30773100493968</v>
      </c>
      <c r="AK65" s="409">
        <v>10</v>
      </c>
      <c r="AL65" s="409">
        <v>10</v>
      </c>
    </row>
    <row r="66" spans="1:38" s="464" customFormat="1">
      <c r="A66" s="397">
        <v>179</v>
      </c>
      <c r="B66" s="398" t="s">
        <v>90</v>
      </c>
      <c r="C66" s="416">
        <v>147746</v>
      </c>
      <c r="D66" s="429">
        <f t="shared" si="13"/>
        <v>-3338476.6176425032</v>
      </c>
      <c r="E66" s="462">
        <v>27037517.215337541</v>
      </c>
      <c r="F66" s="400">
        <v>23699040.597695038</v>
      </c>
      <c r="G66" s="400">
        <v>35385386.731883623</v>
      </c>
      <c r="H66" s="404">
        <f t="shared" si="14"/>
        <v>59084427.32957866</v>
      </c>
      <c r="I66" s="421">
        <v>13105574.157574179</v>
      </c>
      <c r="J66" s="405">
        <f t="shared" si="15"/>
        <v>72190001.487152845</v>
      </c>
      <c r="K66" s="423">
        <v>-23428424</v>
      </c>
      <c r="L66" s="411">
        <f t="shared" si="16"/>
        <v>48761577.487152845</v>
      </c>
      <c r="M66" s="425">
        <v>-11851368.593659494</v>
      </c>
      <c r="N66" s="405">
        <f t="shared" si="17"/>
        <v>36910208.893493354</v>
      </c>
      <c r="O66" s="408">
        <f t="shared" si="18"/>
        <v>330.03653220495204</v>
      </c>
      <c r="P66" s="399">
        <f t="shared" si="19"/>
        <v>249.82205199121029</v>
      </c>
      <c r="Q66" s="409">
        <v>13</v>
      </c>
      <c r="R66" s="409">
        <v>13</v>
      </c>
      <c r="S66" s="440">
        <f t="shared" si="20"/>
        <v>18798960.360900909</v>
      </c>
      <c r="T66" s="413">
        <f t="shared" si="21"/>
        <v>0.62741382976289084</v>
      </c>
      <c r="U66" s="442">
        <f t="shared" si="22"/>
        <v>124.65416690679706</v>
      </c>
      <c r="V66" s="475">
        <f t="shared" si="23"/>
        <v>124.65416690679706</v>
      </c>
      <c r="W66" s="397">
        <v>179</v>
      </c>
      <c r="X66" s="398" t="s">
        <v>90</v>
      </c>
      <c r="Y66" s="400">
        <v>145887</v>
      </c>
      <c r="Z66" s="400">
        <v>-3985993.5662958696</v>
      </c>
      <c r="AA66" s="400">
        <v>35839222.613212943</v>
      </c>
      <c r="AB66" s="404">
        <f t="shared" si="30"/>
        <v>31853229.046917073</v>
      </c>
      <c r="AC66" s="400">
        <v>21221489.079334859</v>
      </c>
      <c r="AD66" s="399">
        <f t="shared" si="25"/>
        <v>53074718.126251936</v>
      </c>
      <c r="AE66" s="401">
        <v>-23112101</v>
      </c>
      <c r="AF66" s="408">
        <f t="shared" si="26"/>
        <v>29962617.126251936</v>
      </c>
      <c r="AG66" s="399">
        <v>-11384114.31951</v>
      </c>
      <c r="AH66" s="399">
        <f t="shared" si="27"/>
        <v>18578502.806741938</v>
      </c>
      <c r="AI66" s="408">
        <f t="shared" si="28"/>
        <v>205.38236529815498</v>
      </c>
      <c r="AJ66" s="399">
        <f t="shared" si="29"/>
        <v>127.34858353891669</v>
      </c>
      <c r="AK66" s="409">
        <v>13</v>
      </c>
      <c r="AL66" s="409">
        <v>13</v>
      </c>
    </row>
    <row r="67" spans="1:38">
      <c r="A67" s="397">
        <v>181</v>
      </c>
      <c r="B67" s="398" t="s">
        <v>91</v>
      </c>
      <c r="C67" s="416">
        <v>1682</v>
      </c>
      <c r="D67" s="429">
        <f t="shared" si="13"/>
        <v>938799.25401691417</v>
      </c>
      <c r="E67" s="462">
        <v>181442.28523231653</v>
      </c>
      <c r="F67" s="400">
        <v>1120241.5392492306</v>
      </c>
      <c r="G67" s="400">
        <v>952975.62416897062</v>
      </c>
      <c r="H67" s="404">
        <f t="shared" si="14"/>
        <v>2073217.1634182013</v>
      </c>
      <c r="I67" s="421">
        <v>286196.96614369191</v>
      </c>
      <c r="J67" s="405">
        <f t="shared" si="15"/>
        <v>2359414.1295618932</v>
      </c>
      <c r="K67" s="423">
        <v>-387180</v>
      </c>
      <c r="L67" s="411">
        <f t="shared" si="16"/>
        <v>1972234.1295618932</v>
      </c>
      <c r="M67" s="425">
        <v>-65875.967040000003</v>
      </c>
      <c r="N67" s="405">
        <f t="shared" si="17"/>
        <v>1906358.1625218932</v>
      </c>
      <c r="O67" s="408">
        <f t="shared" si="18"/>
        <v>1172.5529902270471</v>
      </c>
      <c r="P67" s="399">
        <f t="shared" si="19"/>
        <v>1133.3877303935155</v>
      </c>
      <c r="Q67" s="409">
        <v>4</v>
      </c>
      <c r="R67" s="409">
        <v>4</v>
      </c>
      <c r="S67" s="440">
        <f t="shared" si="20"/>
        <v>163422.64363478962</v>
      </c>
      <c r="T67" s="413">
        <f t="shared" si="21"/>
        <v>9.0348079336209877E-2</v>
      </c>
      <c r="U67" s="442">
        <f t="shared" si="22"/>
        <v>97.798690805119804</v>
      </c>
      <c r="V67" s="475">
        <f t="shared" si="23"/>
        <v>97.798690805119804</v>
      </c>
      <c r="W67" s="397">
        <v>181</v>
      </c>
      <c r="X67" s="398" t="s">
        <v>91</v>
      </c>
      <c r="Y67" s="400">
        <v>1683</v>
      </c>
      <c r="Z67" s="400">
        <v>855568.01274797961</v>
      </c>
      <c r="AA67" s="400">
        <v>925287.16759762645</v>
      </c>
      <c r="AB67" s="404">
        <f t="shared" si="30"/>
        <v>1780855.1803456061</v>
      </c>
      <c r="AC67" s="400">
        <v>426361.30558149749</v>
      </c>
      <c r="AD67" s="399">
        <f t="shared" si="25"/>
        <v>2207216.4859271036</v>
      </c>
      <c r="AE67" s="401">
        <v>-398405</v>
      </c>
      <c r="AF67" s="408">
        <f t="shared" si="26"/>
        <v>1808811.4859271036</v>
      </c>
      <c r="AG67" s="399">
        <v>69349.72</v>
      </c>
      <c r="AH67" s="399">
        <f t="shared" si="27"/>
        <v>1878161.2059271035</v>
      </c>
      <c r="AI67" s="408">
        <f t="shared" si="28"/>
        <v>1074.7542994219273</v>
      </c>
      <c r="AJ67" s="399">
        <f t="shared" si="29"/>
        <v>1115.9603124938226</v>
      </c>
      <c r="AK67" s="409">
        <v>4</v>
      </c>
      <c r="AL67" s="409">
        <v>4</v>
      </c>
    </row>
    <row r="68" spans="1:38">
      <c r="A68" s="397">
        <v>182</v>
      </c>
      <c r="B68" s="398" t="s">
        <v>92</v>
      </c>
      <c r="C68" s="416">
        <v>19182</v>
      </c>
      <c r="D68" s="429">
        <f t="shared" si="13"/>
        <v>-2952091.4445990026</v>
      </c>
      <c r="E68" s="462">
        <v>3438713.6930495091</v>
      </c>
      <c r="F68" s="400">
        <v>486622.24845050648</v>
      </c>
      <c r="G68" s="400">
        <v>3079051.4545352706</v>
      </c>
      <c r="H68" s="404">
        <f t="shared" si="14"/>
        <v>3565673.7029857771</v>
      </c>
      <c r="I68" s="421">
        <v>1815407.6422346549</v>
      </c>
      <c r="J68" s="405">
        <f t="shared" si="15"/>
        <v>5381081.3452204317</v>
      </c>
      <c r="K68" s="423">
        <v>-1366107</v>
      </c>
      <c r="L68" s="411">
        <f t="shared" si="16"/>
        <v>4014974.3452204317</v>
      </c>
      <c r="M68" s="425">
        <v>-91696.2790199999</v>
      </c>
      <c r="N68" s="405">
        <f t="shared" si="17"/>
        <v>3923278.0662004319</v>
      </c>
      <c r="O68" s="408">
        <f t="shared" si="18"/>
        <v>209.30947477950326</v>
      </c>
      <c r="P68" s="399">
        <f t="shared" si="19"/>
        <v>204.52914535504286</v>
      </c>
      <c r="Q68" s="409">
        <v>13</v>
      </c>
      <c r="R68" s="409">
        <v>13</v>
      </c>
      <c r="S68" s="440">
        <f t="shared" si="20"/>
        <v>2063346.2004519808</v>
      </c>
      <c r="T68" s="413">
        <f t="shared" si="21"/>
        <v>1.0572435153607527</v>
      </c>
      <c r="U68" s="442">
        <f t="shared" si="22"/>
        <v>108.43449960151955</v>
      </c>
      <c r="V68" s="475">
        <f t="shared" si="23"/>
        <v>108.43449960151955</v>
      </c>
      <c r="W68" s="397">
        <v>182</v>
      </c>
      <c r="X68" s="398" t="s">
        <v>92</v>
      </c>
      <c r="Y68" s="400">
        <v>19347</v>
      </c>
      <c r="Z68" s="400">
        <v>-2657738.1477567228</v>
      </c>
      <c r="AA68" s="400">
        <v>2532216.7046914492</v>
      </c>
      <c r="AB68" s="404">
        <f t="shared" si="30"/>
        <v>-125521.44306527358</v>
      </c>
      <c r="AC68" s="400">
        <v>3275389.5878337245</v>
      </c>
      <c r="AD68" s="399">
        <f t="shared" si="25"/>
        <v>3149868.1447684509</v>
      </c>
      <c r="AE68" s="401">
        <v>-1198240</v>
      </c>
      <c r="AF68" s="408">
        <f t="shared" si="26"/>
        <v>1951628.1447684509</v>
      </c>
      <c r="AG68" s="399">
        <v>-263970.2524</v>
      </c>
      <c r="AH68" s="399">
        <f t="shared" si="27"/>
        <v>1687657.8923684508</v>
      </c>
      <c r="AI68" s="408">
        <f t="shared" si="28"/>
        <v>100.87497517798371</v>
      </c>
      <c r="AJ68" s="399">
        <f t="shared" si="29"/>
        <v>87.230986321830301</v>
      </c>
      <c r="AK68" s="409">
        <v>13</v>
      </c>
      <c r="AL68" s="409">
        <v>13</v>
      </c>
    </row>
    <row r="69" spans="1:38">
      <c r="A69" s="397">
        <v>186</v>
      </c>
      <c r="B69" s="398" t="s">
        <v>93</v>
      </c>
      <c r="C69" s="416">
        <v>46490</v>
      </c>
      <c r="D69" s="429">
        <f t="shared" si="13"/>
        <v>8029384.9723098753</v>
      </c>
      <c r="E69" s="462">
        <v>5807584.571385636</v>
      </c>
      <c r="F69" s="400">
        <v>13836969.543695511</v>
      </c>
      <c r="G69" s="400">
        <v>149676.58656306693</v>
      </c>
      <c r="H69" s="404">
        <f t="shared" si="14"/>
        <v>13986646.130258579</v>
      </c>
      <c r="I69" s="421">
        <v>2583696.3407452931</v>
      </c>
      <c r="J69" s="405">
        <f t="shared" si="15"/>
        <v>16570342.471003871</v>
      </c>
      <c r="K69" s="423">
        <v>2290989</v>
      </c>
      <c r="L69" s="411">
        <f t="shared" si="16"/>
        <v>18861331.471003871</v>
      </c>
      <c r="M69" s="425">
        <v>-3134324.5874834992</v>
      </c>
      <c r="N69" s="405">
        <f t="shared" si="17"/>
        <v>15727006.883520372</v>
      </c>
      <c r="O69" s="408">
        <f t="shared" si="18"/>
        <v>405.70728051202133</v>
      </c>
      <c r="P69" s="399">
        <f t="shared" si="19"/>
        <v>338.28795189331839</v>
      </c>
      <c r="Q69" s="409">
        <v>1</v>
      </c>
      <c r="R69" s="410">
        <v>35</v>
      </c>
      <c r="S69" s="440">
        <f t="shared" si="20"/>
        <v>6850386.10103916</v>
      </c>
      <c r="T69" s="413">
        <f t="shared" si="21"/>
        <v>0.57034528840416221</v>
      </c>
      <c r="U69" s="442">
        <f t="shared" si="22"/>
        <v>142.482529910121</v>
      </c>
      <c r="V69" s="475">
        <f t="shared" si="23"/>
        <v>142.482529910121</v>
      </c>
      <c r="W69" s="397">
        <v>186</v>
      </c>
      <c r="X69" s="398" t="s">
        <v>93</v>
      </c>
      <c r="Y69" s="400">
        <v>45630</v>
      </c>
      <c r="Z69" s="400">
        <v>5683380.4293725435</v>
      </c>
      <c r="AA69" s="400">
        <v>1016478.1334061795</v>
      </c>
      <c r="AB69" s="404">
        <f t="shared" si="30"/>
        <v>6699858.5627787225</v>
      </c>
      <c r="AC69" s="400">
        <v>5398864.8071859898</v>
      </c>
      <c r="AD69" s="399">
        <f t="shared" si="25"/>
        <v>12098723.369964711</v>
      </c>
      <c r="AE69" s="401">
        <v>-87778</v>
      </c>
      <c r="AF69" s="408">
        <f t="shared" si="26"/>
        <v>12010945.369964711</v>
      </c>
      <c r="AG69" s="399">
        <v>-2709938.029060001</v>
      </c>
      <c r="AH69" s="399">
        <f t="shared" si="27"/>
        <v>9301007.3409047108</v>
      </c>
      <c r="AI69" s="408">
        <f t="shared" si="28"/>
        <v>263.22475060190033</v>
      </c>
      <c r="AJ69" s="399">
        <f t="shared" si="29"/>
        <v>203.8353570217995</v>
      </c>
      <c r="AK69" s="409">
        <v>1</v>
      </c>
      <c r="AL69" s="410">
        <v>35</v>
      </c>
    </row>
    <row r="70" spans="1:38">
      <c r="A70" s="397">
        <v>202</v>
      </c>
      <c r="B70" s="398" t="s">
        <v>94</v>
      </c>
      <c r="C70" s="416">
        <v>36339</v>
      </c>
      <c r="D70" s="429">
        <f t="shared" si="13"/>
        <v>25131766.256201055</v>
      </c>
      <c r="E70" s="462">
        <v>4154363.0719734915</v>
      </c>
      <c r="F70" s="400">
        <v>29286129.328174546</v>
      </c>
      <c r="G70" s="400">
        <v>11574.649326649977</v>
      </c>
      <c r="H70" s="404">
        <f t="shared" si="14"/>
        <v>29297703.977501195</v>
      </c>
      <c r="I70" s="421">
        <v>1304111.674893165</v>
      </c>
      <c r="J70" s="405">
        <f t="shared" si="15"/>
        <v>30601815.652394362</v>
      </c>
      <c r="K70" s="423">
        <v>-3858928</v>
      </c>
      <c r="L70" s="411">
        <f t="shared" si="16"/>
        <v>26742887.652394362</v>
      </c>
      <c r="M70" s="425">
        <v>-3188335.5460874978</v>
      </c>
      <c r="N70" s="405">
        <f t="shared" si="17"/>
        <v>23554552.106306866</v>
      </c>
      <c r="O70" s="408">
        <f t="shared" si="18"/>
        <v>735.92800166197094</v>
      </c>
      <c r="P70" s="399">
        <f t="shared" si="19"/>
        <v>648.18933119532369</v>
      </c>
      <c r="Q70" s="409">
        <v>2</v>
      </c>
      <c r="R70" s="409">
        <v>2</v>
      </c>
      <c r="S70" s="440">
        <f t="shared" si="20"/>
        <v>1640337.5403733701</v>
      </c>
      <c r="T70" s="413">
        <f t="shared" si="21"/>
        <v>6.5345454268722E-2</v>
      </c>
      <c r="U70" s="442">
        <f t="shared" si="22"/>
        <v>35.678333283791062</v>
      </c>
      <c r="V70" s="475">
        <f t="shared" si="23"/>
        <v>35.678333283791062</v>
      </c>
      <c r="W70" s="397">
        <v>202</v>
      </c>
      <c r="X70" s="398" t="s">
        <v>94</v>
      </c>
      <c r="Y70" s="400">
        <v>35848</v>
      </c>
      <c r="Z70" s="400">
        <v>24627292.680890806</v>
      </c>
      <c r="AA70" s="400">
        <v>658340.52202976041</v>
      </c>
      <c r="AB70" s="404">
        <f t="shared" si="30"/>
        <v>25285633.202920567</v>
      </c>
      <c r="AC70" s="400">
        <v>3738913.909100424</v>
      </c>
      <c r="AD70" s="399">
        <f t="shared" si="25"/>
        <v>29024547.112020992</v>
      </c>
      <c r="AE70" s="401">
        <v>-3921997</v>
      </c>
      <c r="AF70" s="408">
        <f t="shared" si="26"/>
        <v>25102550.112020992</v>
      </c>
      <c r="AG70" s="399">
        <v>-2528468.7253799997</v>
      </c>
      <c r="AH70" s="399">
        <f t="shared" si="27"/>
        <v>22574081.386640992</v>
      </c>
      <c r="AI70" s="408">
        <f t="shared" si="28"/>
        <v>700.24966837817988</v>
      </c>
      <c r="AJ70" s="399">
        <f t="shared" si="29"/>
        <v>629.7166198014113</v>
      </c>
      <c r="AK70" s="409">
        <v>2</v>
      </c>
      <c r="AL70" s="409">
        <v>2</v>
      </c>
    </row>
    <row r="71" spans="1:38">
      <c r="A71" s="397">
        <v>204</v>
      </c>
      <c r="B71" s="398" t="s">
        <v>95</v>
      </c>
      <c r="C71" s="416">
        <v>2628</v>
      </c>
      <c r="D71" s="429">
        <f t="shared" si="13"/>
        <v>-1708071.4487960758</v>
      </c>
      <c r="E71" s="462">
        <v>306249.41515165404</v>
      </c>
      <c r="F71" s="400">
        <v>-1401822.0336444217</v>
      </c>
      <c r="G71" s="400">
        <v>1169540.0573727668</v>
      </c>
      <c r="H71" s="404">
        <f t="shared" si="14"/>
        <v>-232281.97627165494</v>
      </c>
      <c r="I71" s="421">
        <v>405004.60705816437</v>
      </c>
      <c r="J71" s="405">
        <f t="shared" si="15"/>
        <v>172722.63078650943</v>
      </c>
      <c r="K71" s="423">
        <v>-642976</v>
      </c>
      <c r="L71" s="411">
        <f t="shared" si="16"/>
        <v>-470253.36921349057</v>
      </c>
      <c r="M71" s="425">
        <v>-883041.33450000011</v>
      </c>
      <c r="N71" s="405">
        <f t="shared" si="17"/>
        <v>-1353294.7037134906</v>
      </c>
      <c r="O71" s="408">
        <f t="shared" si="18"/>
        <v>-178.93963820909079</v>
      </c>
      <c r="P71" s="399">
        <f t="shared" si="19"/>
        <v>-514.95232256982138</v>
      </c>
      <c r="Q71" s="409">
        <v>11</v>
      </c>
      <c r="R71" s="409">
        <v>11</v>
      </c>
      <c r="S71" s="440">
        <f t="shared" si="20"/>
        <v>66389.301499286725</v>
      </c>
      <c r="T71" s="413">
        <f t="shared" si="21"/>
        <v>-0.1237123045230589</v>
      </c>
      <c r="U71" s="442">
        <f t="shared" si="22"/>
        <v>20.629967857393893</v>
      </c>
      <c r="V71" s="475">
        <f t="shared" si="23"/>
        <v>20.629967857393893</v>
      </c>
      <c r="W71" s="397">
        <v>204</v>
      </c>
      <c r="X71" s="398" t="s">
        <v>95</v>
      </c>
      <c r="Y71" s="400">
        <v>2689</v>
      </c>
      <c r="Z71" s="400">
        <v>-1679424.1142458234</v>
      </c>
      <c r="AA71" s="400">
        <v>1129991.0250743905</v>
      </c>
      <c r="AB71" s="404">
        <f t="shared" si="30"/>
        <v>-549433.08917143289</v>
      </c>
      <c r="AC71" s="400">
        <v>618298.41845865559</v>
      </c>
      <c r="AD71" s="399">
        <f t="shared" si="25"/>
        <v>68865.329287222703</v>
      </c>
      <c r="AE71" s="401">
        <v>-605508</v>
      </c>
      <c r="AF71" s="408">
        <f t="shared" si="26"/>
        <v>-536642.6707127773</v>
      </c>
      <c r="AG71" s="399">
        <v>-877836.63641000015</v>
      </c>
      <c r="AH71" s="399">
        <f t="shared" si="27"/>
        <v>-1414479.3071227774</v>
      </c>
      <c r="AI71" s="408">
        <f t="shared" si="28"/>
        <v>-199.56960606648468</v>
      </c>
      <c r="AJ71" s="399">
        <f t="shared" si="29"/>
        <v>-526.02428676934824</v>
      </c>
      <c r="AK71" s="409">
        <v>11</v>
      </c>
      <c r="AL71" s="409">
        <v>11</v>
      </c>
    </row>
    <row r="72" spans="1:38">
      <c r="A72" s="397">
        <v>205</v>
      </c>
      <c r="B72" s="398" t="s">
        <v>96</v>
      </c>
      <c r="C72" s="416">
        <v>36513</v>
      </c>
      <c r="D72" s="429">
        <f t="shared" si="13"/>
        <v>479386.25300785527</v>
      </c>
      <c r="E72" s="462">
        <v>6535384.9795336965</v>
      </c>
      <c r="F72" s="400">
        <v>7014771.2325415518</v>
      </c>
      <c r="G72" s="400">
        <v>12534728.131517362</v>
      </c>
      <c r="H72" s="404">
        <f t="shared" si="14"/>
        <v>19549499.364058912</v>
      </c>
      <c r="I72" s="421">
        <v>3136093.6663124566</v>
      </c>
      <c r="J72" s="405">
        <f t="shared" si="15"/>
        <v>22685593.030371368</v>
      </c>
      <c r="K72" s="423">
        <v>30871096</v>
      </c>
      <c r="L72" s="411">
        <f t="shared" si="16"/>
        <v>53556689.030371368</v>
      </c>
      <c r="M72" s="425">
        <v>-243284.34690000012</v>
      </c>
      <c r="N72" s="405">
        <f t="shared" si="17"/>
        <v>53313404.683471367</v>
      </c>
      <c r="O72" s="408">
        <f t="shared" si="18"/>
        <v>1466.7841325109241</v>
      </c>
      <c r="P72" s="399">
        <f t="shared" si="19"/>
        <v>1460.1211810443231</v>
      </c>
      <c r="Q72" s="409">
        <v>18</v>
      </c>
      <c r="R72" s="409">
        <v>18</v>
      </c>
      <c r="S72" s="440">
        <f t="shared" si="20"/>
        <v>3355090.4172944874</v>
      </c>
      <c r="T72" s="413">
        <f t="shared" si="21"/>
        <v>6.6832342195981956E-2</v>
      </c>
      <c r="U72" s="442">
        <f t="shared" si="22"/>
        <v>83.705679385958319</v>
      </c>
      <c r="V72" s="475">
        <f t="shared" si="23"/>
        <v>83.705679385958319</v>
      </c>
      <c r="W72" s="397">
        <v>205</v>
      </c>
      <c r="X72" s="398" t="s">
        <v>96</v>
      </c>
      <c r="Y72" s="400">
        <v>36297</v>
      </c>
      <c r="Z72" s="400">
        <v>-1113469.7810062766</v>
      </c>
      <c r="AA72" s="400">
        <v>12709206.49113602</v>
      </c>
      <c r="AB72" s="404">
        <f t="shared" si="30"/>
        <v>11595736.710129743</v>
      </c>
      <c r="AC72" s="400">
        <v>5718120.9029471334</v>
      </c>
      <c r="AD72" s="399">
        <f t="shared" si="25"/>
        <v>17313857.613076877</v>
      </c>
      <c r="AE72" s="401">
        <v>32887741</v>
      </c>
      <c r="AF72" s="408">
        <f t="shared" si="26"/>
        <v>50201598.613076881</v>
      </c>
      <c r="AG72" s="399">
        <v>-302285.97269999998</v>
      </c>
      <c r="AH72" s="399">
        <f t="shared" si="27"/>
        <v>49899312.640376881</v>
      </c>
      <c r="AI72" s="408">
        <f t="shared" si="28"/>
        <v>1383.0784531249658</v>
      </c>
      <c r="AJ72" s="399">
        <f t="shared" si="29"/>
        <v>1374.750327585665</v>
      </c>
      <c r="AK72" s="409">
        <v>18</v>
      </c>
      <c r="AL72" s="409">
        <v>18</v>
      </c>
    </row>
    <row r="73" spans="1:38">
      <c r="A73" s="397">
        <v>208</v>
      </c>
      <c r="B73" s="398" t="s">
        <v>97</v>
      </c>
      <c r="C73" s="416">
        <v>12372</v>
      </c>
      <c r="D73" s="429">
        <f t="shared" si="13"/>
        <v>6636399.1883992087</v>
      </c>
      <c r="E73" s="462">
        <v>1314685.9638783918</v>
      </c>
      <c r="F73" s="400">
        <v>7951085.152277601</v>
      </c>
      <c r="G73" s="400">
        <v>5144655.1889274018</v>
      </c>
      <c r="H73" s="404">
        <f t="shared" si="14"/>
        <v>13095740.341205003</v>
      </c>
      <c r="I73" s="421">
        <v>1647968.6997987493</v>
      </c>
      <c r="J73" s="405">
        <f t="shared" si="15"/>
        <v>14743709.041003752</v>
      </c>
      <c r="K73" s="423">
        <v>-212410</v>
      </c>
      <c r="L73" s="411">
        <f t="shared" si="16"/>
        <v>14531299.041003752</v>
      </c>
      <c r="M73" s="425">
        <v>42222.627659999998</v>
      </c>
      <c r="N73" s="405">
        <f t="shared" si="17"/>
        <v>14573521.668663753</v>
      </c>
      <c r="O73" s="408">
        <f t="shared" si="18"/>
        <v>1174.5311219692655</v>
      </c>
      <c r="P73" s="399">
        <f t="shared" si="19"/>
        <v>1177.9438788121365</v>
      </c>
      <c r="Q73" s="409">
        <v>17</v>
      </c>
      <c r="R73" s="409">
        <v>17</v>
      </c>
      <c r="S73" s="440">
        <f t="shared" si="20"/>
        <v>-634859.32655579597</v>
      </c>
      <c r="T73" s="413">
        <f t="shared" si="21"/>
        <v>-4.1860259610222827E-2</v>
      </c>
      <c r="U73" s="442">
        <f t="shared" si="22"/>
        <v>-54.991242648452271</v>
      </c>
      <c r="V73" s="475">
        <f t="shared" si="23"/>
        <v>-54.991242648452271</v>
      </c>
      <c r="W73" s="397">
        <v>208</v>
      </c>
      <c r="X73" s="398" t="s">
        <v>97</v>
      </c>
      <c r="Y73" s="400">
        <v>12335</v>
      </c>
      <c r="Z73" s="400">
        <v>7140235.521314702</v>
      </c>
      <c r="AA73" s="400">
        <v>5776803.9278499866</v>
      </c>
      <c r="AB73" s="404">
        <f t="shared" si="30"/>
        <v>12917039.449164689</v>
      </c>
      <c r="AC73" s="400">
        <v>2423142.9183948599</v>
      </c>
      <c r="AD73" s="399">
        <f t="shared" si="25"/>
        <v>15340182.367559548</v>
      </c>
      <c r="AE73" s="401">
        <v>-174024</v>
      </c>
      <c r="AF73" s="408">
        <f t="shared" si="26"/>
        <v>15166158.367559548</v>
      </c>
      <c r="AG73" s="399">
        <v>-21813.639200000005</v>
      </c>
      <c r="AH73" s="399">
        <f t="shared" si="27"/>
        <v>15144344.728359548</v>
      </c>
      <c r="AI73" s="408">
        <f t="shared" si="28"/>
        <v>1229.5223646177178</v>
      </c>
      <c r="AJ73" s="399">
        <f t="shared" si="29"/>
        <v>1227.7539301467002</v>
      </c>
      <c r="AK73" s="409">
        <v>17</v>
      </c>
      <c r="AL73" s="409">
        <v>17</v>
      </c>
    </row>
    <row r="74" spans="1:38">
      <c r="A74" s="397">
        <v>211</v>
      </c>
      <c r="B74" s="398" t="s">
        <v>98</v>
      </c>
      <c r="C74" s="416">
        <v>33473</v>
      </c>
      <c r="D74" s="429">
        <f t="shared" si="13"/>
        <v>13879016.429156525</v>
      </c>
      <c r="E74" s="462">
        <v>3347172.2830402199</v>
      </c>
      <c r="F74" s="400">
        <v>17226188.712196745</v>
      </c>
      <c r="G74" s="400">
        <v>5286275.4812672921</v>
      </c>
      <c r="H74" s="404">
        <f t="shared" si="14"/>
        <v>22512464.193464037</v>
      </c>
      <c r="I74" s="421">
        <v>1395414.0121194879</v>
      </c>
      <c r="J74" s="405">
        <f t="shared" si="15"/>
        <v>23907878.205583524</v>
      </c>
      <c r="K74" s="423">
        <v>-4087185</v>
      </c>
      <c r="L74" s="411">
        <f t="shared" si="16"/>
        <v>19820693.205583524</v>
      </c>
      <c r="M74" s="425">
        <v>-1179982.8400544999</v>
      </c>
      <c r="N74" s="405">
        <f t="shared" si="17"/>
        <v>18640710.365529023</v>
      </c>
      <c r="O74" s="408">
        <f t="shared" si="18"/>
        <v>592.13973069588997</v>
      </c>
      <c r="P74" s="399">
        <f t="shared" si="19"/>
        <v>556.88795045347069</v>
      </c>
      <c r="Q74" s="409">
        <v>6</v>
      </c>
      <c r="R74" s="409">
        <v>6</v>
      </c>
      <c r="S74" s="440">
        <f t="shared" si="20"/>
        <v>-19576.572688709944</v>
      </c>
      <c r="T74" s="413">
        <f t="shared" si="21"/>
        <v>-9.8670899677729827E-4</v>
      </c>
      <c r="U74" s="442">
        <f t="shared" si="22"/>
        <v>-9.828465495506407</v>
      </c>
      <c r="V74" s="475">
        <f t="shared" si="23"/>
        <v>-9.828465495506407</v>
      </c>
      <c r="W74" s="397">
        <v>211</v>
      </c>
      <c r="X74" s="398" t="s">
        <v>98</v>
      </c>
      <c r="Y74" s="400">
        <v>32959</v>
      </c>
      <c r="Z74" s="400">
        <v>14614378.844013335</v>
      </c>
      <c r="AA74" s="400">
        <v>5317115.4541388405</v>
      </c>
      <c r="AB74" s="404">
        <f t="shared" si="30"/>
        <v>19931494.298152175</v>
      </c>
      <c r="AC74" s="400">
        <v>4222130.48012006</v>
      </c>
      <c r="AD74" s="399">
        <f t="shared" si="25"/>
        <v>24153624.778272234</v>
      </c>
      <c r="AE74" s="401">
        <v>-4313355</v>
      </c>
      <c r="AF74" s="408">
        <f t="shared" si="26"/>
        <v>19840269.778272234</v>
      </c>
      <c r="AG74" s="399">
        <v>-1217489.4991500005</v>
      </c>
      <c r="AH74" s="399">
        <f t="shared" si="27"/>
        <v>18622780.279122233</v>
      </c>
      <c r="AI74" s="408">
        <f t="shared" si="28"/>
        <v>601.96819619139637</v>
      </c>
      <c r="AJ74" s="399">
        <f t="shared" si="29"/>
        <v>565.02868045517869</v>
      </c>
      <c r="AK74" s="409">
        <v>6</v>
      </c>
      <c r="AL74" s="409">
        <v>6</v>
      </c>
    </row>
    <row r="75" spans="1:38">
      <c r="A75" s="397">
        <v>213</v>
      </c>
      <c r="B75" s="398" t="s">
        <v>99</v>
      </c>
      <c r="C75" s="416">
        <v>5114</v>
      </c>
      <c r="D75" s="429">
        <f t="shared" ref="D75:D138" si="31">F75-E75</f>
        <v>-521457.33125311823</v>
      </c>
      <c r="E75" s="462">
        <v>843387.26813490712</v>
      </c>
      <c r="F75" s="400">
        <v>321929.93688178889</v>
      </c>
      <c r="G75" s="400">
        <v>1530842.8044305677</v>
      </c>
      <c r="H75" s="404">
        <f t="shared" ref="H75:H138" si="32">SUM(F75:G75)</f>
        <v>1852772.7413123567</v>
      </c>
      <c r="I75" s="421">
        <v>772483.13795703754</v>
      </c>
      <c r="J75" s="405">
        <f t="shared" ref="J75:J138" si="33">SUM(H75:I75)</f>
        <v>2625255.8792693941</v>
      </c>
      <c r="K75" s="423">
        <v>-273334</v>
      </c>
      <c r="L75" s="411">
        <f t="shared" ref="L75:L138" si="34">SUM(J75:K75)</f>
        <v>2351921.8792693941</v>
      </c>
      <c r="M75" s="425">
        <v>-89220.92955000003</v>
      </c>
      <c r="N75" s="405">
        <f t="shared" ref="N75:N138" si="35">SUM(L75:M75)</f>
        <v>2262700.9497193941</v>
      </c>
      <c r="O75" s="408">
        <f t="shared" ref="O75:O138" si="36">L75/C75</f>
        <v>459.89868581724562</v>
      </c>
      <c r="P75" s="399">
        <f t="shared" ref="P75:P138" si="37">N75/C75</f>
        <v>442.45227800535667</v>
      </c>
      <c r="Q75" s="409">
        <v>10</v>
      </c>
      <c r="R75" s="409">
        <v>10</v>
      </c>
      <c r="S75" s="440">
        <f t="shared" ref="S75:S138" si="38">L75-AF75</f>
        <v>698252.67191964667</v>
      </c>
      <c r="T75" s="413">
        <f t="shared" ref="T75:T138" si="39">S75/AF75</f>
        <v>0.42224446631542539</v>
      </c>
      <c r="U75" s="442">
        <f t="shared" ref="U75:U138" si="40">O75-AI75</f>
        <v>139.04707399152824</v>
      </c>
      <c r="V75" s="475">
        <f t="shared" ref="V75:V138" si="41">O75-AI75</f>
        <v>139.04707399152824</v>
      </c>
      <c r="W75" s="397">
        <v>213</v>
      </c>
      <c r="X75" s="398" t="s">
        <v>99</v>
      </c>
      <c r="Y75" s="400">
        <v>5154</v>
      </c>
      <c r="Z75" s="400">
        <v>-439726.07780890947</v>
      </c>
      <c r="AA75" s="400">
        <v>1203811.5481204316</v>
      </c>
      <c r="AB75" s="404">
        <f t="shared" ref="AB75:AB106" si="42">SUM(Z75:AA75)</f>
        <v>764085.47031152213</v>
      </c>
      <c r="AC75" s="400">
        <v>1110295.7370382252</v>
      </c>
      <c r="AD75" s="399">
        <f t="shared" ref="AD75:AD138" si="43">AB75+AC75</f>
        <v>1874381.2073497474</v>
      </c>
      <c r="AE75" s="401">
        <v>-220712</v>
      </c>
      <c r="AF75" s="408">
        <f t="shared" ref="AF75:AF138" si="44">AD75+AE75</f>
        <v>1653669.2073497474</v>
      </c>
      <c r="AG75" s="399">
        <v>-121393.53260000001</v>
      </c>
      <c r="AH75" s="399">
        <f t="shared" ref="AH75:AH138" si="45">SUM(AF75:AG75)</f>
        <v>1532275.6747497474</v>
      </c>
      <c r="AI75" s="408">
        <f t="shared" ref="AI75:AI138" si="46">AF75/Y75</f>
        <v>320.85161182571738</v>
      </c>
      <c r="AJ75" s="399">
        <f t="shared" ref="AJ75:AJ138" si="47">AH75/Y75</f>
        <v>297.29834589634214</v>
      </c>
      <c r="AK75" s="409">
        <v>10</v>
      </c>
      <c r="AL75" s="409">
        <v>10</v>
      </c>
    </row>
    <row r="76" spans="1:38">
      <c r="A76" s="397">
        <v>214</v>
      </c>
      <c r="B76" s="398" t="s">
        <v>100</v>
      </c>
      <c r="C76" s="416">
        <v>12394</v>
      </c>
      <c r="D76" s="429">
        <f t="shared" si="31"/>
        <v>1389498.5075101932</v>
      </c>
      <c r="E76" s="462">
        <v>2234195.2658769228</v>
      </c>
      <c r="F76" s="400">
        <v>3623693.7733871159</v>
      </c>
      <c r="G76" s="400">
        <v>5103836.7024859544</v>
      </c>
      <c r="H76" s="404">
        <f t="shared" si="32"/>
        <v>8727530.4758730698</v>
      </c>
      <c r="I76" s="421">
        <v>1778719.4744846458</v>
      </c>
      <c r="J76" s="405">
        <f t="shared" si="33"/>
        <v>10506249.950357717</v>
      </c>
      <c r="K76" s="423">
        <v>936794</v>
      </c>
      <c r="L76" s="411">
        <f t="shared" si="34"/>
        <v>11443043.950357717</v>
      </c>
      <c r="M76" s="425">
        <v>343965.22770000016</v>
      </c>
      <c r="N76" s="405">
        <f t="shared" si="35"/>
        <v>11787009.178057717</v>
      </c>
      <c r="O76" s="408">
        <f t="shared" si="36"/>
        <v>923.27286996592841</v>
      </c>
      <c r="P76" s="399">
        <f t="shared" si="37"/>
        <v>951.02542989008532</v>
      </c>
      <c r="Q76" s="409">
        <v>4</v>
      </c>
      <c r="R76" s="409">
        <v>4</v>
      </c>
      <c r="S76" s="440">
        <f t="shared" si="38"/>
        <v>2147718.814386595</v>
      </c>
      <c r="T76" s="413">
        <f t="shared" si="39"/>
        <v>0.23105365148286594</v>
      </c>
      <c r="U76" s="442">
        <f t="shared" si="40"/>
        <v>181.30885847398065</v>
      </c>
      <c r="V76" s="475">
        <f t="shared" si="41"/>
        <v>181.30885847398065</v>
      </c>
      <c r="W76" s="397">
        <v>214</v>
      </c>
      <c r="X76" s="398" t="s">
        <v>100</v>
      </c>
      <c r="Y76" s="400">
        <v>12528</v>
      </c>
      <c r="Z76" s="400">
        <v>1632181.5425171412</v>
      </c>
      <c r="AA76" s="400">
        <v>5190839.3998318166</v>
      </c>
      <c r="AB76" s="404">
        <f t="shared" si="42"/>
        <v>6823020.942348958</v>
      </c>
      <c r="AC76" s="400">
        <v>2646942.193622163</v>
      </c>
      <c r="AD76" s="399">
        <f t="shared" si="43"/>
        <v>9469963.1359711215</v>
      </c>
      <c r="AE76" s="401">
        <v>-174638</v>
      </c>
      <c r="AF76" s="408">
        <f t="shared" si="44"/>
        <v>9295325.1359711215</v>
      </c>
      <c r="AG76" s="399">
        <v>206551.83649999992</v>
      </c>
      <c r="AH76" s="399">
        <f t="shared" si="45"/>
        <v>9501876.9724711217</v>
      </c>
      <c r="AI76" s="408">
        <f t="shared" si="46"/>
        <v>741.96401149194776</v>
      </c>
      <c r="AJ76" s="399">
        <f t="shared" si="47"/>
        <v>758.45122704909977</v>
      </c>
      <c r="AK76" s="409">
        <v>4</v>
      </c>
      <c r="AL76" s="409">
        <v>4</v>
      </c>
    </row>
    <row r="77" spans="1:38">
      <c r="A77" s="397">
        <v>216</v>
      </c>
      <c r="B77" s="398" t="s">
        <v>101</v>
      </c>
      <c r="C77" s="416">
        <v>1217</v>
      </c>
      <c r="D77" s="429">
        <f t="shared" si="31"/>
        <v>601015.04754763213</v>
      </c>
      <c r="E77" s="462">
        <v>199920.26236090675</v>
      </c>
      <c r="F77" s="400">
        <v>800935.30990853882</v>
      </c>
      <c r="G77" s="400">
        <v>541433.61945032887</v>
      </c>
      <c r="H77" s="404">
        <f t="shared" si="32"/>
        <v>1342368.9293588677</v>
      </c>
      <c r="I77" s="421">
        <v>227313.49237792363</v>
      </c>
      <c r="J77" s="405">
        <f t="shared" si="33"/>
        <v>1569682.4217367913</v>
      </c>
      <c r="K77" s="423">
        <v>-242943</v>
      </c>
      <c r="L77" s="411">
        <f t="shared" si="34"/>
        <v>1326739.4217367913</v>
      </c>
      <c r="M77" s="425">
        <v>38338.745999999999</v>
      </c>
      <c r="N77" s="405">
        <f t="shared" si="35"/>
        <v>1365078.1677367913</v>
      </c>
      <c r="O77" s="408">
        <f t="shared" si="36"/>
        <v>1090.1720803096066</v>
      </c>
      <c r="P77" s="399">
        <f t="shared" si="37"/>
        <v>1121.6747475240684</v>
      </c>
      <c r="Q77" s="409">
        <v>13</v>
      </c>
      <c r="R77" s="409">
        <v>13</v>
      </c>
      <c r="S77" s="440">
        <f t="shared" si="38"/>
        <v>218453.90523720742</v>
      </c>
      <c r="T77" s="413">
        <f t="shared" si="39"/>
        <v>0.19710977179163511</v>
      </c>
      <c r="U77" s="442">
        <f t="shared" si="40"/>
        <v>216.8186394115894</v>
      </c>
      <c r="V77" s="475">
        <f t="shared" si="41"/>
        <v>216.8186394115894</v>
      </c>
      <c r="W77" s="397">
        <v>216</v>
      </c>
      <c r="X77" s="398" t="s">
        <v>101</v>
      </c>
      <c r="Y77" s="400">
        <v>1269</v>
      </c>
      <c r="Z77" s="400">
        <v>563697.03865836503</v>
      </c>
      <c r="AA77" s="400">
        <v>508158.78204722999</v>
      </c>
      <c r="AB77" s="404">
        <f t="shared" si="42"/>
        <v>1071855.820705595</v>
      </c>
      <c r="AC77" s="400">
        <v>300791.69579398894</v>
      </c>
      <c r="AD77" s="399">
        <f t="shared" si="43"/>
        <v>1372647.5164995838</v>
      </c>
      <c r="AE77" s="401">
        <v>-264362</v>
      </c>
      <c r="AF77" s="408">
        <f t="shared" si="44"/>
        <v>1108285.5164995838</v>
      </c>
      <c r="AG77" s="399">
        <v>69349.72</v>
      </c>
      <c r="AH77" s="399">
        <f t="shared" si="45"/>
        <v>1177635.2364995838</v>
      </c>
      <c r="AI77" s="408">
        <f t="shared" si="46"/>
        <v>873.3534408980172</v>
      </c>
      <c r="AJ77" s="399">
        <f t="shared" si="47"/>
        <v>928.00255043308414</v>
      </c>
      <c r="AK77" s="409">
        <v>13</v>
      </c>
      <c r="AL77" s="409">
        <v>13</v>
      </c>
    </row>
    <row r="78" spans="1:38">
      <c r="A78" s="397">
        <v>217</v>
      </c>
      <c r="B78" s="398" t="s">
        <v>102</v>
      </c>
      <c r="C78" s="416">
        <v>5246</v>
      </c>
      <c r="D78" s="429">
        <f t="shared" si="31"/>
        <v>902546.01187755587</v>
      </c>
      <c r="E78" s="462">
        <v>592906.7306152333</v>
      </c>
      <c r="F78" s="400">
        <v>1495452.7424927892</v>
      </c>
      <c r="G78" s="400">
        <v>2761036.5745834182</v>
      </c>
      <c r="H78" s="404">
        <f t="shared" si="32"/>
        <v>4256489.3170762071</v>
      </c>
      <c r="I78" s="421">
        <v>593859.30063239927</v>
      </c>
      <c r="J78" s="405">
        <f t="shared" si="33"/>
        <v>4850348.6177086066</v>
      </c>
      <c r="K78" s="423">
        <v>195283</v>
      </c>
      <c r="L78" s="411">
        <f t="shared" si="34"/>
        <v>5045631.6177086066</v>
      </c>
      <c r="M78" s="425">
        <v>-29920.890899999999</v>
      </c>
      <c r="N78" s="405">
        <f t="shared" si="35"/>
        <v>5015710.7268086066</v>
      </c>
      <c r="O78" s="408">
        <f t="shared" si="36"/>
        <v>961.80549327270433</v>
      </c>
      <c r="P78" s="399">
        <f t="shared" si="37"/>
        <v>956.10193038669593</v>
      </c>
      <c r="Q78" s="409">
        <v>16</v>
      </c>
      <c r="R78" s="409">
        <v>16</v>
      </c>
      <c r="S78" s="440">
        <f t="shared" si="38"/>
        <v>550237.1689609075</v>
      </c>
      <c r="T78" s="413">
        <f t="shared" si="39"/>
        <v>0.12240019763208752</v>
      </c>
      <c r="U78" s="442">
        <f t="shared" si="40"/>
        <v>121.85884739308938</v>
      </c>
      <c r="V78" s="475">
        <f t="shared" si="41"/>
        <v>121.85884739308938</v>
      </c>
      <c r="W78" s="397">
        <v>217</v>
      </c>
      <c r="X78" s="398" t="s">
        <v>102</v>
      </c>
      <c r="Y78" s="400">
        <v>5352</v>
      </c>
      <c r="Z78" s="400">
        <v>698341.38973328052</v>
      </c>
      <c r="AA78" s="400">
        <v>2723056.9866396575</v>
      </c>
      <c r="AB78" s="404">
        <f t="shared" si="42"/>
        <v>3421398.376372938</v>
      </c>
      <c r="AC78" s="400">
        <v>1051504.0723747611</v>
      </c>
      <c r="AD78" s="399">
        <f t="shared" si="43"/>
        <v>4472902.4487476991</v>
      </c>
      <c r="AE78" s="401">
        <v>22492</v>
      </c>
      <c r="AF78" s="408">
        <f t="shared" si="44"/>
        <v>4495394.4487476991</v>
      </c>
      <c r="AG78" s="399">
        <v>-22144.626500000006</v>
      </c>
      <c r="AH78" s="399">
        <f t="shared" si="45"/>
        <v>4473249.8222476989</v>
      </c>
      <c r="AI78" s="408">
        <f t="shared" si="46"/>
        <v>839.94664587961495</v>
      </c>
      <c r="AJ78" s="399">
        <f t="shared" si="47"/>
        <v>835.8090101359677</v>
      </c>
      <c r="AK78" s="409">
        <v>16</v>
      </c>
      <c r="AL78" s="409">
        <v>16</v>
      </c>
    </row>
    <row r="79" spans="1:38">
      <c r="A79" s="397">
        <v>218</v>
      </c>
      <c r="B79" s="398" t="s">
        <v>103</v>
      </c>
      <c r="C79" s="416">
        <v>1188</v>
      </c>
      <c r="D79" s="429">
        <f t="shared" si="31"/>
        <v>348497.15169742162</v>
      </c>
      <c r="E79" s="462">
        <v>121326.93160164104</v>
      </c>
      <c r="F79" s="400">
        <v>469824.08329906268</v>
      </c>
      <c r="G79" s="400">
        <v>705355.68350785447</v>
      </c>
      <c r="H79" s="404">
        <f t="shared" si="32"/>
        <v>1175179.7668069173</v>
      </c>
      <c r="I79" s="421">
        <v>249393.84368089002</v>
      </c>
      <c r="J79" s="405">
        <f t="shared" si="33"/>
        <v>1424573.6104878073</v>
      </c>
      <c r="K79" s="423">
        <v>-254658</v>
      </c>
      <c r="L79" s="411">
        <f t="shared" si="34"/>
        <v>1169915.6104878073</v>
      </c>
      <c r="M79" s="425">
        <v>-324962.54490000004</v>
      </c>
      <c r="N79" s="405">
        <f t="shared" si="35"/>
        <v>844953.06558780721</v>
      </c>
      <c r="O79" s="408">
        <f t="shared" si="36"/>
        <v>984.77744990556175</v>
      </c>
      <c r="P79" s="399">
        <f t="shared" si="37"/>
        <v>711.23995419849098</v>
      </c>
      <c r="Q79" s="409">
        <v>14</v>
      </c>
      <c r="R79" s="409">
        <v>14</v>
      </c>
      <c r="S79" s="440">
        <f t="shared" si="38"/>
        <v>191484.56586102699</v>
      </c>
      <c r="T79" s="413">
        <f t="shared" si="39"/>
        <v>0.19570573410624784</v>
      </c>
      <c r="U79" s="442">
        <f t="shared" si="40"/>
        <v>169.41824604991143</v>
      </c>
      <c r="V79" s="475">
        <f t="shared" si="41"/>
        <v>169.41824604991143</v>
      </c>
      <c r="W79" s="397">
        <v>218</v>
      </c>
      <c r="X79" s="398" t="s">
        <v>103</v>
      </c>
      <c r="Y79" s="400">
        <v>1200</v>
      </c>
      <c r="Z79" s="400">
        <v>294177.13488718047</v>
      </c>
      <c r="AA79" s="400">
        <v>625806.49527986499</v>
      </c>
      <c r="AB79" s="404">
        <f t="shared" si="42"/>
        <v>919983.6301670454</v>
      </c>
      <c r="AC79" s="400">
        <v>336771.41445973481</v>
      </c>
      <c r="AD79" s="399">
        <f t="shared" si="43"/>
        <v>1256755.0446267803</v>
      </c>
      <c r="AE79" s="401">
        <v>-278324</v>
      </c>
      <c r="AF79" s="408">
        <f t="shared" si="44"/>
        <v>978431.04462678032</v>
      </c>
      <c r="AG79" s="399">
        <v>-343517.53350000008</v>
      </c>
      <c r="AH79" s="399">
        <f t="shared" si="45"/>
        <v>634913.51112678018</v>
      </c>
      <c r="AI79" s="408">
        <f t="shared" si="46"/>
        <v>815.35920385565032</v>
      </c>
      <c r="AJ79" s="399">
        <f t="shared" si="47"/>
        <v>529.09459260565018</v>
      </c>
      <c r="AK79" s="409">
        <v>14</v>
      </c>
      <c r="AL79" s="409">
        <v>14</v>
      </c>
    </row>
    <row r="80" spans="1:38">
      <c r="A80" s="397">
        <v>224</v>
      </c>
      <c r="B80" s="398" t="s">
        <v>104</v>
      </c>
      <c r="C80" s="416">
        <v>8581</v>
      </c>
      <c r="D80" s="429">
        <f t="shared" si="31"/>
        <v>1376989.6942396732</v>
      </c>
      <c r="E80" s="462">
        <v>1560074.5244220831</v>
      </c>
      <c r="F80" s="400">
        <v>2937064.2186617563</v>
      </c>
      <c r="G80" s="400">
        <v>3717679.6953826873</v>
      </c>
      <c r="H80" s="404">
        <f t="shared" si="32"/>
        <v>6654743.9140444435</v>
      </c>
      <c r="I80" s="421">
        <v>802653.84791842243</v>
      </c>
      <c r="J80" s="405">
        <f t="shared" si="33"/>
        <v>7457397.7619628664</v>
      </c>
      <c r="K80" s="423">
        <v>-427083</v>
      </c>
      <c r="L80" s="411">
        <f t="shared" si="34"/>
        <v>7030314.7619628664</v>
      </c>
      <c r="M80" s="425">
        <v>381070.46622</v>
      </c>
      <c r="N80" s="405">
        <f t="shared" si="35"/>
        <v>7411385.2281828662</v>
      </c>
      <c r="O80" s="408">
        <f t="shared" si="36"/>
        <v>819.28851671866528</v>
      </c>
      <c r="P80" s="399">
        <f t="shared" si="37"/>
        <v>863.69714813924554</v>
      </c>
      <c r="Q80" s="409">
        <v>1</v>
      </c>
      <c r="R80" s="410">
        <v>33</v>
      </c>
      <c r="S80" s="440">
        <f t="shared" si="38"/>
        <v>815587.64588657953</v>
      </c>
      <c r="T80" s="413">
        <f t="shared" si="39"/>
        <v>0.13123466737208997</v>
      </c>
      <c r="U80" s="442">
        <f t="shared" si="40"/>
        <v>96.897825555549275</v>
      </c>
      <c r="V80" s="475">
        <f t="shared" si="41"/>
        <v>96.897825555549275</v>
      </c>
      <c r="W80" s="397">
        <v>224</v>
      </c>
      <c r="X80" s="398" t="s">
        <v>104</v>
      </c>
      <c r="Y80" s="400">
        <v>8603</v>
      </c>
      <c r="Z80" s="400">
        <v>1326431.289392737</v>
      </c>
      <c r="AA80" s="400">
        <v>3737573.1131356121</v>
      </c>
      <c r="AB80" s="404">
        <f t="shared" si="42"/>
        <v>5064004.4025283493</v>
      </c>
      <c r="AC80" s="400">
        <v>1434676.713547938</v>
      </c>
      <c r="AD80" s="399">
        <f t="shared" si="43"/>
        <v>6498681.1160762869</v>
      </c>
      <c r="AE80" s="401">
        <v>-283954</v>
      </c>
      <c r="AF80" s="408">
        <f t="shared" si="44"/>
        <v>6214727.1160762869</v>
      </c>
      <c r="AG80" s="399">
        <v>339797.86669999996</v>
      </c>
      <c r="AH80" s="399">
        <f t="shared" si="45"/>
        <v>6554524.982776287</v>
      </c>
      <c r="AI80" s="408">
        <f t="shared" si="46"/>
        <v>722.390691163116</v>
      </c>
      <c r="AJ80" s="399">
        <f t="shared" si="47"/>
        <v>761.88829277883144</v>
      </c>
      <c r="AK80" s="409">
        <v>1</v>
      </c>
      <c r="AL80" s="410">
        <v>33</v>
      </c>
    </row>
    <row r="81" spans="1:38">
      <c r="A81" s="397">
        <v>226</v>
      </c>
      <c r="B81" s="398" t="s">
        <v>105</v>
      </c>
      <c r="C81" s="416">
        <v>3625</v>
      </c>
      <c r="D81" s="429">
        <f t="shared" si="31"/>
        <v>916868.20902570081</v>
      </c>
      <c r="E81" s="462">
        <v>578449.12282011611</v>
      </c>
      <c r="F81" s="400">
        <v>1495317.3318458169</v>
      </c>
      <c r="G81" s="400">
        <v>1709455.0664329596</v>
      </c>
      <c r="H81" s="404">
        <f t="shared" si="32"/>
        <v>3204772.3982787766</v>
      </c>
      <c r="I81" s="421">
        <v>561514.679370492</v>
      </c>
      <c r="J81" s="405">
        <f t="shared" si="33"/>
        <v>3766287.0776492683</v>
      </c>
      <c r="K81" s="423">
        <v>-29723</v>
      </c>
      <c r="L81" s="411">
        <f t="shared" si="34"/>
        <v>3736564.0776492683</v>
      </c>
      <c r="M81" s="425">
        <v>53340.864000000001</v>
      </c>
      <c r="N81" s="405">
        <f t="shared" si="35"/>
        <v>3789904.9416492684</v>
      </c>
      <c r="O81" s="408">
        <f t="shared" si="36"/>
        <v>1030.7762972825567</v>
      </c>
      <c r="P81" s="399">
        <f t="shared" si="37"/>
        <v>1045.4910183860052</v>
      </c>
      <c r="Q81" s="409">
        <v>13</v>
      </c>
      <c r="R81" s="409">
        <v>13</v>
      </c>
      <c r="S81" s="440">
        <f t="shared" si="38"/>
        <v>66441.007764672861</v>
      </c>
      <c r="T81" s="413">
        <f t="shared" si="39"/>
        <v>1.8103209756059231E-2</v>
      </c>
      <c r="U81" s="442">
        <f t="shared" si="40"/>
        <v>29.378461024822627</v>
      </c>
      <c r="V81" s="475">
        <f t="shared" si="41"/>
        <v>29.378461024822627</v>
      </c>
      <c r="W81" s="397">
        <v>226</v>
      </c>
      <c r="X81" s="398" t="s">
        <v>105</v>
      </c>
      <c r="Y81" s="400">
        <v>3665</v>
      </c>
      <c r="Z81" s="400">
        <v>1219282.3202035669</v>
      </c>
      <c r="AA81" s="400">
        <v>1643870.6161931041</v>
      </c>
      <c r="AB81" s="404">
        <f t="shared" si="42"/>
        <v>2863152.936396671</v>
      </c>
      <c r="AC81" s="400">
        <v>803308.13348792423</v>
      </c>
      <c r="AD81" s="399">
        <f t="shared" si="43"/>
        <v>3666461.0698845955</v>
      </c>
      <c r="AE81" s="401">
        <v>3662</v>
      </c>
      <c r="AF81" s="408">
        <f t="shared" si="44"/>
        <v>3670123.0698845955</v>
      </c>
      <c r="AG81" s="399">
        <v>33098.729999999996</v>
      </c>
      <c r="AH81" s="399">
        <f t="shared" si="45"/>
        <v>3703221.7998845954</v>
      </c>
      <c r="AI81" s="408">
        <f t="shared" si="46"/>
        <v>1001.3978362577341</v>
      </c>
      <c r="AJ81" s="399">
        <f t="shared" si="47"/>
        <v>1010.4288676356331</v>
      </c>
      <c r="AK81" s="409">
        <v>13</v>
      </c>
      <c r="AL81" s="409">
        <v>13</v>
      </c>
    </row>
    <row r="82" spans="1:38">
      <c r="A82" s="397">
        <v>230</v>
      </c>
      <c r="B82" s="398" t="s">
        <v>106</v>
      </c>
      <c r="C82" s="416">
        <v>2216</v>
      </c>
      <c r="D82" s="429">
        <f t="shared" si="31"/>
        <v>479318.61773237382</v>
      </c>
      <c r="E82" s="462">
        <v>369216.11913471372</v>
      </c>
      <c r="F82" s="400">
        <v>848534.73686708754</v>
      </c>
      <c r="G82" s="400">
        <v>1316875.7598142105</v>
      </c>
      <c r="H82" s="404">
        <f t="shared" si="32"/>
        <v>2165410.4966812981</v>
      </c>
      <c r="I82" s="421">
        <v>470858.53308382578</v>
      </c>
      <c r="J82" s="405">
        <f t="shared" si="33"/>
        <v>2636269.029765124</v>
      </c>
      <c r="K82" s="423">
        <v>-399188</v>
      </c>
      <c r="L82" s="411">
        <f t="shared" si="34"/>
        <v>2237081.029765124</v>
      </c>
      <c r="M82" s="425">
        <v>111890.79674999998</v>
      </c>
      <c r="N82" s="405">
        <f t="shared" si="35"/>
        <v>2348971.8265151242</v>
      </c>
      <c r="O82" s="408">
        <f t="shared" si="36"/>
        <v>1009.5131000745145</v>
      </c>
      <c r="P82" s="399">
        <f t="shared" si="37"/>
        <v>1060.0053368750559</v>
      </c>
      <c r="Q82" s="409">
        <v>4</v>
      </c>
      <c r="R82" s="409">
        <v>4</v>
      </c>
      <c r="S82" s="440">
        <f t="shared" si="38"/>
        <v>168704.80585217988</v>
      </c>
      <c r="T82" s="413">
        <f t="shared" si="39"/>
        <v>8.1563887605043614E-2</v>
      </c>
      <c r="U82" s="442">
        <f t="shared" si="40"/>
        <v>86.130857256235799</v>
      </c>
      <c r="V82" s="475">
        <f t="shared" si="41"/>
        <v>86.130857256235799</v>
      </c>
      <c r="W82" s="397">
        <v>230</v>
      </c>
      <c r="X82" s="398" t="s">
        <v>106</v>
      </c>
      <c r="Y82" s="400">
        <v>2240</v>
      </c>
      <c r="Z82" s="400">
        <v>483979.7903298462</v>
      </c>
      <c r="AA82" s="400">
        <v>1331798.1766675536</v>
      </c>
      <c r="AB82" s="404">
        <f t="shared" si="42"/>
        <v>1815777.9669973999</v>
      </c>
      <c r="AC82" s="400">
        <v>594525.25691554428</v>
      </c>
      <c r="AD82" s="399">
        <f t="shared" si="43"/>
        <v>2410303.2239129441</v>
      </c>
      <c r="AE82" s="401">
        <v>-341927</v>
      </c>
      <c r="AF82" s="408">
        <f t="shared" si="44"/>
        <v>2068376.2239129441</v>
      </c>
      <c r="AG82" s="399">
        <v>82431.599000000002</v>
      </c>
      <c r="AH82" s="399">
        <f t="shared" si="45"/>
        <v>2150807.822912944</v>
      </c>
      <c r="AI82" s="408">
        <f t="shared" si="46"/>
        <v>923.38224281827866</v>
      </c>
      <c r="AJ82" s="399">
        <f t="shared" si="47"/>
        <v>960.18206380042147</v>
      </c>
      <c r="AK82" s="409">
        <v>4</v>
      </c>
      <c r="AL82" s="409">
        <v>4</v>
      </c>
    </row>
    <row r="83" spans="1:38">
      <c r="A83" s="397">
        <v>231</v>
      </c>
      <c r="B83" s="398" t="s">
        <v>107</v>
      </c>
      <c r="C83" s="416">
        <v>1208</v>
      </c>
      <c r="D83" s="429">
        <f t="shared" si="31"/>
        <v>-1103375.501974442</v>
      </c>
      <c r="E83" s="462">
        <v>158196.76087391598</v>
      </c>
      <c r="F83" s="400">
        <v>-945178.74110052618</v>
      </c>
      <c r="G83" s="400">
        <v>-42034.061503473516</v>
      </c>
      <c r="H83" s="404">
        <f t="shared" si="32"/>
        <v>-987212.80260399973</v>
      </c>
      <c r="I83" s="421">
        <v>139179.60929115291</v>
      </c>
      <c r="J83" s="405">
        <f t="shared" si="33"/>
        <v>-848033.19331284682</v>
      </c>
      <c r="K83" s="423">
        <v>-14318</v>
      </c>
      <c r="L83" s="411">
        <f t="shared" si="34"/>
        <v>-862351.19331284682</v>
      </c>
      <c r="M83" s="425">
        <v>-173191.11780000001</v>
      </c>
      <c r="N83" s="405">
        <f t="shared" si="35"/>
        <v>-1035542.3111128468</v>
      </c>
      <c r="O83" s="408">
        <f t="shared" si="36"/>
        <v>-713.86688188149571</v>
      </c>
      <c r="P83" s="399">
        <f t="shared" si="37"/>
        <v>-857.23701251063483</v>
      </c>
      <c r="Q83" s="409">
        <v>15</v>
      </c>
      <c r="R83" s="409">
        <v>15</v>
      </c>
      <c r="S83" s="440">
        <f t="shared" si="38"/>
        <v>60747.212380934507</v>
      </c>
      <c r="T83" s="413">
        <f t="shared" si="39"/>
        <v>-6.5807948541822231E-2</v>
      </c>
      <c r="U83" s="442">
        <f t="shared" si="40"/>
        <v>21.084078065782364</v>
      </c>
      <c r="V83" s="475">
        <f t="shared" si="41"/>
        <v>21.084078065782364</v>
      </c>
      <c r="W83" s="397">
        <v>231</v>
      </c>
      <c r="X83" s="398" t="s">
        <v>107</v>
      </c>
      <c r="Y83" s="400">
        <v>1256</v>
      </c>
      <c r="Z83" s="400">
        <v>-1120784.0033776322</v>
      </c>
      <c r="AA83" s="400">
        <v>-15346.034040523788</v>
      </c>
      <c r="AB83" s="404">
        <f t="shared" si="42"/>
        <v>-1136130.0374181559</v>
      </c>
      <c r="AC83" s="400">
        <v>223024.6317243746</v>
      </c>
      <c r="AD83" s="399">
        <f t="shared" si="43"/>
        <v>-913105.40569378133</v>
      </c>
      <c r="AE83" s="401">
        <v>-9993</v>
      </c>
      <c r="AF83" s="408">
        <f t="shared" si="44"/>
        <v>-923098.40569378133</v>
      </c>
      <c r="AG83" s="399">
        <v>-211122.61350000004</v>
      </c>
      <c r="AH83" s="399">
        <f t="shared" si="45"/>
        <v>-1134221.0191937813</v>
      </c>
      <c r="AI83" s="408">
        <f t="shared" si="46"/>
        <v>-734.95095994727808</v>
      </c>
      <c r="AJ83" s="399">
        <f t="shared" si="47"/>
        <v>-903.04221273390226</v>
      </c>
      <c r="AK83" s="409">
        <v>15</v>
      </c>
      <c r="AL83" s="409">
        <v>15</v>
      </c>
    </row>
    <row r="84" spans="1:38">
      <c r="A84" s="397">
        <v>232</v>
      </c>
      <c r="B84" s="398" t="s">
        <v>108</v>
      </c>
      <c r="C84" s="416">
        <v>12618</v>
      </c>
      <c r="D84" s="429">
        <f t="shared" si="31"/>
        <v>2312275.2892122623</v>
      </c>
      <c r="E84" s="462">
        <v>1814258.08953434</v>
      </c>
      <c r="F84" s="400">
        <v>4126533.3787466022</v>
      </c>
      <c r="G84" s="400">
        <v>5292120.5407871753</v>
      </c>
      <c r="H84" s="404">
        <f t="shared" si="32"/>
        <v>9418653.919533778</v>
      </c>
      <c r="I84" s="421">
        <v>1827360.3122723184</v>
      </c>
      <c r="J84" s="405">
        <f t="shared" si="33"/>
        <v>11246014.231806096</v>
      </c>
      <c r="K84" s="423">
        <v>-286238</v>
      </c>
      <c r="L84" s="411">
        <f t="shared" si="34"/>
        <v>10959776.231806096</v>
      </c>
      <c r="M84" s="425">
        <v>69843.193800000008</v>
      </c>
      <c r="N84" s="405">
        <f t="shared" si="35"/>
        <v>11029619.425606096</v>
      </c>
      <c r="O84" s="408">
        <f t="shared" si="36"/>
        <v>868.58267806356753</v>
      </c>
      <c r="P84" s="399">
        <f t="shared" si="37"/>
        <v>874.11788124949248</v>
      </c>
      <c r="Q84" s="409">
        <v>14</v>
      </c>
      <c r="R84" s="409">
        <v>14</v>
      </c>
      <c r="S84" s="440">
        <f t="shared" si="38"/>
        <v>1074593.5187455621</v>
      </c>
      <c r="T84" s="413">
        <f t="shared" si="39"/>
        <v>0.10870750191858206</v>
      </c>
      <c r="U84" s="442">
        <f t="shared" si="40"/>
        <v>93.274229980388441</v>
      </c>
      <c r="V84" s="475">
        <f t="shared" si="41"/>
        <v>93.274229980388441</v>
      </c>
      <c r="W84" s="397">
        <v>232</v>
      </c>
      <c r="X84" s="398" t="s">
        <v>108</v>
      </c>
      <c r="Y84" s="400">
        <v>12750</v>
      </c>
      <c r="Z84" s="400">
        <v>2189147.5944673889</v>
      </c>
      <c r="AA84" s="400">
        <v>5331084.5739423959</v>
      </c>
      <c r="AB84" s="404">
        <f t="shared" si="42"/>
        <v>7520232.1684097853</v>
      </c>
      <c r="AC84" s="400">
        <v>2833844.5446507484</v>
      </c>
      <c r="AD84" s="399">
        <f t="shared" si="43"/>
        <v>10354076.713060534</v>
      </c>
      <c r="AE84" s="401">
        <v>-468894</v>
      </c>
      <c r="AF84" s="408">
        <f t="shared" si="44"/>
        <v>9885182.7130605336</v>
      </c>
      <c r="AG84" s="399">
        <v>-60050.552999999985</v>
      </c>
      <c r="AH84" s="399">
        <f t="shared" si="45"/>
        <v>9825132.1600605343</v>
      </c>
      <c r="AI84" s="408">
        <f t="shared" si="46"/>
        <v>775.30844808317909</v>
      </c>
      <c r="AJ84" s="399">
        <f t="shared" si="47"/>
        <v>770.59860078906149</v>
      </c>
      <c r="AK84" s="409">
        <v>14</v>
      </c>
      <c r="AL84" s="409">
        <v>14</v>
      </c>
    </row>
    <row r="85" spans="1:38">
      <c r="A85" s="397">
        <v>233</v>
      </c>
      <c r="B85" s="398" t="s">
        <v>109</v>
      </c>
      <c r="C85" s="416">
        <v>15165</v>
      </c>
      <c r="D85" s="429">
        <f t="shared" si="31"/>
        <v>4907878.7451152373</v>
      </c>
      <c r="E85" s="462">
        <v>1616177.0383724901</v>
      </c>
      <c r="F85" s="400">
        <v>6524055.7834877279</v>
      </c>
      <c r="G85" s="400">
        <v>6904052.1062687309</v>
      </c>
      <c r="H85" s="404">
        <f t="shared" si="32"/>
        <v>13428107.88975646</v>
      </c>
      <c r="I85" s="421">
        <v>2300653.1716115987</v>
      </c>
      <c r="J85" s="405">
        <f t="shared" si="33"/>
        <v>15728761.061368059</v>
      </c>
      <c r="K85" s="423">
        <v>195952</v>
      </c>
      <c r="L85" s="411">
        <f t="shared" si="34"/>
        <v>15924713.061368059</v>
      </c>
      <c r="M85" s="425">
        <v>52465.740450000041</v>
      </c>
      <c r="N85" s="405">
        <f t="shared" si="35"/>
        <v>15977178.80181806</v>
      </c>
      <c r="O85" s="408">
        <f t="shared" si="36"/>
        <v>1050.0964761864859</v>
      </c>
      <c r="P85" s="399">
        <f t="shared" si="37"/>
        <v>1053.5561359589885</v>
      </c>
      <c r="Q85" s="409">
        <v>14</v>
      </c>
      <c r="R85" s="409">
        <v>14</v>
      </c>
      <c r="S85" s="440">
        <f t="shared" si="38"/>
        <v>804068.29330086149</v>
      </c>
      <c r="T85" s="413">
        <f t="shared" si="39"/>
        <v>5.3176852286018081E-2</v>
      </c>
      <c r="U85" s="442">
        <f t="shared" si="40"/>
        <v>49.789201241580031</v>
      </c>
      <c r="V85" s="475">
        <f t="shared" si="41"/>
        <v>49.789201241580031</v>
      </c>
      <c r="W85" s="397">
        <v>233</v>
      </c>
      <c r="X85" s="398" t="s">
        <v>109</v>
      </c>
      <c r="Y85" s="400">
        <v>15116</v>
      </c>
      <c r="Z85" s="400">
        <v>4763629.0585269714</v>
      </c>
      <c r="AA85" s="400">
        <v>6990857.8582752366</v>
      </c>
      <c r="AB85" s="404">
        <f t="shared" si="42"/>
        <v>11754486.916802209</v>
      </c>
      <c r="AC85" s="400">
        <v>3392006.8512649895</v>
      </c>
      <c r="AD85" s="399">
        <f t="shared" si="43"/>
        <v>15146493.768067198</v>
      </c>
      <c r="AE85" s="401">
        <v>-25849</v>
      </c>
      <c r="AF85" s="408">
        <f t="shared" si="44"/>
        <v>15120644.768067198</v>
      </c>
      <c r="AG85" s="399">
        <v>-71477.495499999844</v>
      </c>
      <c r="AH85" s="399">
        <f t="shared" si="45"/>
        <v>15049167.272567198</v>
      </c>
      <c r="AI85" s="408">
        <f t="shared" si="46"/>
        <v>1000.3072749449059</v>
      </c>
      <c r="AJ85" s="399">
        <f t="shared" si="47"/>
        <v>995.57867640693291</v>
      </c>
      <c r="AK85" s="409">
        <v>14</v>
      </c>
      <c r="AL85" s="409">
        <v>14</v>
      </c>
    </row>
    <row r="86" spans="1:38">
      <c r="A86" s="397">
        <v>235</v>
      </c>
      <c r="B86" s="398" t="s">
        <v>110</v>
      </c>
      <c r="C86" s="416">
        <v>10270</v>
      </c>
      <c r="D86" s="429">
        <f t="shared" si="31"/>
        <v>19109410.994075593</v>
      </c>
      <c r="E86" s="462">
        <v>875260.00654915278</v>
      </c>
      <c r="F86" s="400">
        <v>19984671.000624746</v>
      </c>
      <c r="G86" s="400">
        <v>-1511262.1855156387</v>
      </c>
      <c r="H86" s="404">
        <f t="shared" si="32"/>
        <v>18473408.815109108</v>
      </c>
      <c r="I86" s="421">
        <v>467289.7729743449</v>
      </c>
      <c r="J86" s="405">
        <f t="shared" si="33"/>
        <v>18940698.588083453</v>
      </c>
      <c r="K86" s="423">
        <v>3430041</v>
      </c>
      <c r="L86" s="411">
        <f t="shared" si="34"/>
        <v>22370739.588083453</v>
      </c>
      <c r="M86" s="425">
        <v>2653535.8763685003</v>
      </c>
      <c r="N86" s="405">
        <f t="shared" si="35"/>
        <v>25024275.464451954</v>
      </c>
      <c r="O86" s="408">
        <f t="shared" si="36"/>
        <v>2178.2609141269186</v>
      </c>
      <c r="P86" s="399">
        <f t="shared" si="37"/>
        <v>2436.6383120206383</v>
      </c>
      <c r="Q86" s="409">
        <v>1</v>
      </c>
      <c r="R86" s="410">
        <v>33</v>
      </c>
      <c r="S86" s="440">
        <f t="shared" si="38"/>
        <v>829650.88384760171</v>
      </c>
      <c r="T86" s="413">
        <f t="shared" si="39"/>
        <v>3.8514807456526495E-2</v>
      </c>
      <c r="U86" s="442">
        <f t="shared" si="40"/>
        <v>83.639297612347036</v>
      </c>
      <c r="V86" s="475">
        <f t="shared" si="41"/>
        <v>83.639297612347036</v>
      </c>
      <c r="W86" s="397">
        <v>235</v>
      </c>
      <c r="X86" s="398" t="s">
        <v>110</v>
      </c>
      <c r="Y86" s="400">
        <v>10284</v>
      </c>
      <c r="Z86" s="400">
        <v>19615674.217616141</v>
      </c>
      <c r="AA86" s="400">
        <v>-1675133.5221422266</v>
      </c>
      <c r="AB86" s="404">
        <f t="shared" si="42"/>
        <v>17940540.695473913</v>
      </c>
      <c r="AC86" s="400">
        <v>655476.00876194029</v>
      </c>
      <c r="AD86" s="399">
        <f t="shared" si="43"/>
        <v>18596016.704235852</v>
      </c>
      <c r="AE86" s="401">
        <v>2945072</v>
      </c>
      <c r="AF86" s="408">
        <f t="shared" si="44"/>
        <v>21541088.704235852</v>
      </c>
      <c r="AG86" s="399">
        <v>2394875.9465800002</v>
      </c>
      <c r="AH86" s="399">
        <f t="shared" si="45"/>
        <v>23935964.650815852</v>
      </c>
      <c r="AI86" s="408">
        <f t="shared" si="46"/>
        <v>2094.6216165145715</v>
      </c>
      <c r="AJ86" s="399">
        <f t="shared" si="47"/>
        <v>2327.4955903165937</v>
      </c>
      <c r="AK86" s="409">
        <v>1</v>
      </c>
      <c r="AL86" s="410">
        <v>33</v>
      </c>
    </row>
    <row r="87" spans="1:38">
      <c r="A87" s="397">
        <v>236</v>
      </c>
      <c r="B87" s="398" t="s">
        <v>111</v>
      </c>
      <c r="C87" s="416">
        <v>4137</v>
      </c>
      <c r="D87" s="429">
        <f t="shared" si="31"/>
        <v>1605477.5520991883</v>
      </c>
      <c r="E87" s="462">
        <v>468541.52010484115</v>
      </c>
      <c r="F87" s="400">
        <v>2074019.0722040294</v>
      </c>
      <c r="G87" s="400">
        <v>2221900.6451633046</v>
      </c>
      <c r="H87" s="404">
        <f t="shared" si="32"/>
        <v>4295919.7173673343</v>
      </c>
      <c r="I87" s="421">
        <v>513498.55794184905</v>
      </c>
      <c r="J87" s="405">
        <f t="shared" si="33"/>
        <v>4809418.2753091836</v>
      </c>
      <c r="K87" s="423">
        <v>1082617</v>
      </c>
      <c r="L87" s="411">
        <f t="shared" si="34"/>
        <v>5892035.2753091836</v>
      </c>
      <c r="M87" s="425">
        <v>393805.59749999997</v>
      </c>
      <c r="N87" s="405">
        <f t="shared" si="35"/>
        <v>6285840.8728091838</v>
      </c>
      <c r="O87" s="408">
        <f t="shared" si="36"/>
        <v>1424.2289763860729</v>
      </c>
      <c r="P87" s="399">
        <f t="shared" si="37"/>
        <v>1519.4200804469867</v>
      </c>
      <c r="Q87" s="409">
        <v>16</v>
      </c>
      <c r="R87" s="409">
        <v>16</v>
      </c>
      <c r="S87" s="440">
        <f t="shared" si="38"/>
        <v>189241.96760793868</v>
      </c>
      <c r="T87" s="413">
        <f t="shared" si="39"/>
        <v>3.3184083202240547E-2</v>
      </c>
      <c r="U87" s="442">
        <f t="shared" si="40"/>
        <v>65.774162736419385</v>
      </c>
      <c r="V87" s="475">
        <f t="shared" si="41"/>
        <v>65.774162736419385</v>
      </c>
      <c r="W87" s="397">
        <v>236</v>
      </c>
      <c r="X87" s="398" t="s">
        <v>111</v>
      </c>
      <c r="Y87" s="400">
        <v>4198</v>
      </c>
      <c r="Z87" s="400">
        <v>1621067.9008921362</v>
      </c>
      <c r="AA87" s="400">
        <v>2256974.4482996222</v>
      </c>
      <c r="AB87" s="404">
        <f t="shared" si="42"/>
        <v>3878042.3491917583</v>
      </c>
      <c r="AC87" s="400">
        <v>887852.95850948663</v>
      </c>
      <c r="AD87" s="399">
        <f t="shared" si="43"/>
        <v>4765895.307701245</v>
      </c>
      <c r="AE87" s="401">
        <v>936898</v>
      </c>
      <c r="AF87" s="408">
        <f t="shared" si="44"/>
        <v>5702793.307701245</v>
      </c>
      <c r="AG87" s="399">
        <v>317795.0919</v>
      </c>
      <c r="AH87" s="399">
        <f t="shared" si="45"/>
        <v>6020588.3996012453</v>
      </c>
      <c r="AI87" s="408">
        <f t="shared" si="46"/>
        <v>1358.4548136496535</v>
      </c>
      <c r="AJ87" s="399">
        <f t="shared" si="47"/>
        <v>1434.1563600765235</v>
      </c>
      <c r="AK87" s="409">
        <v>16</v>
      </c>
      <c r="AL87" s="409">
        <v>16</v>
      </c>
    </row>
    <row r="88" spans="1:38">
      <c r="A88" s="397">
        <v>239</v>
      </c>
      <c r="B88" s="398" t="s">
        <v>112</v>
      </c>
      <c r="C88" s="416">
        <v>2035</v>
      </c>
      <c r="D88" s="429">
        <f t="shared" si="31"/>
        <v>591123.02076408523</v>
      </c>
      <c r="E88" s="462">
        <v>190687.49437450193</v>
      </c>
      <c r="F88" s="400">
        <v>781810.5151385871</v>
      </c>
      <c r="G88" s="400">
        <v>147818.25703470971</v>
      </c>
      <c r="H88" s="404">
        <f t="shared" si="32"/>
        <v>929628.77217329678</v>
      </c>
      <c r="I88" s="421">
        <v>309940.94467260729</v>
      </c>
      <c r="J88" s="405">
        <f t="shared" si="33"/>
        <v>1239569.716845904</v>
      </c>
      <c r="K88" s="423">
        <v>-475325</v>
      </c>
      <c r="L88" s="411">
        <f t="shared" si="34"/>
        <v>764244.71684590401</v>
      </c>
      <c r="M88" s="425">
        <v>76677.491999999998</v>
      </c>
      <c r="N88" s="405">
        <f t="shared" si="35"/>
        <v>840922.20884590398</v>
      </c>
      <c r="O88" s="408">
        <f t="shared" si="36"/>
        <v>375.55022940830662</v>
      </c>
      <c r="P88" s="399">
        <f t="shared" si="37"/>
        <v>413.22958665646388</v>
      </c>
      <c r="Q88" s="409">
        <v>11</v>
      </c>
      <c r="R88" s="409">
        <v>11</v>
      </c>
      <c r="S88" s="440">
        <f t="shared" si="38"/>
        <v>-504980.39434814244</v>
      </c>
      <c r="T88" s="413">
        <f t="shared" si="39"/>
        <v>-0.39786511462342011</v>
      </c>
      <c r="U88" s="442">
        <f t="shared" si="40"/>
        <v>-249.99196437880352</v>
      </c>
      <c r="V88" s="475">
        <f t="shared" si="41"/>
        <v>-249.99196437880352</v>
      </c>
      <c r="W88" s="397">
        <v>239</v>
      </c>
      <c r="X88" s="398" t="s">
        <v>112</v>
      </c>
      <c r="Y88" s="400">
        <v>2029</v>
      </c>
      <c r="Z88" s="400">
        <v>417823.6887305695</v>
      </c>
      <c r="AA88" s="400">
        <v>790843.28003277641</v>
      </c>
      <c r="AB88" s="404">
        <f t="shared" si="42"/>
        <v>1208666.9687633459</v>
      </c>
      <c r="AC88" s="400">
        <v>462300.14243070059</v>
      </c>
      <c r="AD88" s="399">
        <f t="shared" si="43"/>
        <v>1670967.1111940464</v>
      </c>
      <c r="AE88" s="401">
        <v>-401742</v>
      </c>
      <c r="AF88" s="408">
        <f t="shared" si="44"/>
        <v>1269225.1111940464</v>
      </c>
      <c r="AG88" s="399">
        <v>3908.8023999999932</v>
      </c>
      <c r="AH88" s="399">
        <f t="shared" si="45"/>
        <v>1273133.9135940464</v>
      </c>
      <c r="AI88" s="408">
        <f t="shared" si="46"/>
        <v>625.54219378711014</v>
      </c>
      <c r="AJ88" s="399">
        <f t="shared" si="47"/>
        <v>627.46866120948562</v>
      </c>
      <c r="AK88" s="409">
        <v>11</v>
      </c>
      <c r="AL88" s="409">
        <v>11</v>
      </c>
    </row>
    <row r="89" spans="1:38">
      <c r="A89" s="397">
        <v>240</v>
      </c>
      <c r="B89" s="398" t="s">
        <v>113</v>
      </c>
      <c r="C89" s="416">
        <v>19371</v>
      </c>
      <c r="D89" s="429">
        <f t="shared" si="31"/>
        <v>-10806614.460532438</v>
      </c>
      <c r="E89" s="462">
        <v>3790709.6204889072</v>
      </c>
      <c r="F89" s="400">
        <v>-7015904.8400435299</v>
      </c>
      <c r="G89" s="400">
        <v>3911932.8144537681</v>
      </c>
      <c r="H89" s="404">
        <f t="shared" si="32"/>
        <v>-3103972.0255897618</v>
      </c>
      <c r="I89" s="421">
        <v>1806283.1427806765</v>
      </c>
      <c r="J89" s="405">
        <f t="shared" si="33"/>
        <v>-1297688.8828090853</v>
      </c>
      <c r="K89" s="423">
        <v>1636034</v>
      </c>
      <c r="L89" s="411">
        <f t="shared" si="34"/>
        <v>338345.11719091469</v>
      </c>
      <c r="M89" s="425">
        <v>-131326.8740699999</v>
      </c>
      <c r="N89" s="405">
        <f t="shared" si="35"/>
        <v>207018.24312091479</v>
      </c>
      <c r="O89" s="408">
        <f t="shared" si="36"/>
        <v>17.466579794069212</v>
      </c>
      <c r="P89" s="399">
        <f t="shared" si="37"/>
        <v>10.687018900465375</v>
      </c>
      <c r="Q89" s="409">
        <v>19</v>
      </c>
      <c r="R89" s="409">
        <v>19</v>
      </c>
      <c r="S89" s="440">
        <f t="shared" si="38"/>
        <v>2553670.2327000387</v>
      </c>
      <c r="T89" s="413">
        <f t="shared" si="39"/>
        <v>-1.1527293284503555</v>
      </c>
      <c r="U89" s="442">
        <f t="shared" si="40"/>
        <v>131.07882224286783</v>
      </c>
      <c r="V89" s="475">
        <f t="shared" si="41"/>
        <v>131.07882224286783</v>
      </c>
      <c r="W89" s="397">
        <v>240</v>
      </c>
      <c r="X89" s="398" t="s">
        <v>113</v>
      </c>
      <c r="Y89" s="400">
        <v>19499</v>
      </c>
      <c r="Z89" s="400">
        <v>-11295649.631394442</v>
      </c>
      <c r="AA89" s="400">
        <v>5513901.5913543198</v>
      </c>
      <c r="AB89" s="404">
        <f t="shared" si="42"/>
        <v>-5781748.0400401223</v>
      </c>
      <c r="AC89" s="400">
        <v>3214817.9245309983</v>
      </c>
      <c r="AD89" s="399">
        <f t="shared" si="43"/>
        <v>-2566930.115509124</v>
      </c>
      <c r="AE89" s="401">
        <v>351605</v>
      </c>
      <c r="AF89" s="408">
        <f t="shared" si="44"/>
        <v>-2215325.115509124</v>
      </c>
      <c r="AG89" s="399">
        <v>-199884.80659999989</v>
      </c>
      <c r="AH89" s="399">
        <f t="shared" si="45"/>
        <v>-2415209.9221091238</v>
      </c>
      <c r="AI89" s="408">
        <f t="shared" si="46"/>
        <v>-113.61224244879861</v>
      </c>
      <c r="AJ89" s="399">
        <f t="shared" si="47"/>
        <v>-123.86327104513687</v>
      </c>
      <c r="AK89" s="409">
        <v>19</v>
      </c>
      <c r="AL89" s="409">
        <v>19</v>
      </c>
    </row>
    <row r="90" spans="1:38">
      <c r="A90" s="397">
        <v>320</v>
      </c>
      <c r="B90" s="398" t="s">
        <v>147</v>
      </c>
      <c r="C90" s="416">
        <v>7030</v>
      </c>
      <c r="D90" s="429">
        <f t="shared" si="31"/>
        <v>2774530.0461119208</v>
      </c>
      <c r="E90" s="462">
        <v>1171012.3458429254</v>
      </c>
      <c r="F90" s="400">
        <v>3945542.3919548462</v>
      </c>
      <c r="G90" s="400">
        <v>2598945.1339986064</v>
      </c>
      <c r="H90" s="404">
        <f t="shared" si="32"/>
        <v>6544487.525953453</v>
      </c>
      <c r="I90" s="421">
        <v>846868.41659459937</v>
      </c>
      <c r="J90" s="405">
        <f t="shared" si="33"/>
        <v>7391355.9425480524</v>
      </c>
      <c r="K90" s="423">
        <v>325589</v>
      </c>
      <c r="L90" s="411">
        <f t="shared" si="34"/>
        <v>7716944.9425480524</v>
      </c>
      <c r="M90" s="425">
        <v>11668.313999999984</v>
      </c>
      <c r="N90" s="405">
        <f t="shared" si="35"/>
        <v>7728613.2565480527</v>
      </c>
      <c r="O90" s="408">
        <f t="shared" si="36"/>
        <v>1097.7162080438197</v>
      </c>
      <c r="P90" s="399">
        <f t="shared" si="37"/>
        <v>1099.3759966640189</v>
      </c>
      <c r="Q90" s="409">
        <v>19</v>
      </c>
      <c r="R90" s="409">
        <v>19</v>
      </c>
      <c r="S90" s="440">
        <f t="shared" si="38"/>
        <v>1214724.1555763893</v>
      </c>
      <c r="T90" s="413">
        <f t="shared" si="39"/>
        <v>0.1868168115746395</v>
      </c>
      <c r="U90" s="442">
        <f t="shared" si="40"/>
        <v>168.29642717308457</v>
      </c>
      <c r="V90" s="475">
        <f t="shared" si="41"/>
        <v>168.29642717308457</v>
      </c>
      <c r="W90" s="397">
        <v>320</v>
      </c>
      <c r="X90" s="398" t="s">
        <v>147</v>
      </c>
      <c r="Y90" s="400">
        <v>6996</v>
      </c>
      <c r="Z90" s="400">
        <v>2373918.0215682946</v>
      </c>
      <c r="AA90" s="400">
        <v>2669439.6960359896</v>
      </c>
      <c r="AB90" s="404">
        <f t="shared" si="42"/>
        <v>5043357.7176042842</v>
      </c>
      <c r="AC90" s="400">
        <v>1333825.069367379</v>
      </c>
      <c r="AD90" s="399">
        <f t="shared" si="43"/>
        <v>6377182.7869716631</v>
      </c>
      <c r="AE90" s="401">
        <v>125038</v>
      </c>
      <c r="AF90" s="408">
        <f t="shared" si="44"/>
        <v>6502220.7869716631</v>
      </c>
      <c r="AG90" s="399">
        <v>-16108.048600000038</v>
      </c>
      <c r="AH90" s="399">
        <f t="shared" si="45"/>
        <v>6486112.7383716628</v>
      </c>
      <c r="AI90" s="408">
        <f t="shared" si="46"/>
        <v>929.41978087073517</v>
      </c>
      <c r="AJ90" s="399">
        <f t="shared" si="47"/>
        <v>927.11731537616674</v>
      </c>
      <c r="AK90" s="409">
        <v>19</v>
      </c>
      <c r="AL90" s="409">
        <v>19</v>
      </c>
    </row>
    <row r="91" spans="1:38">
      <c r="A91" s="397">
        <v>241</v>
      </c>
      <c r="B91" s="398" t="s">
        <v>114</v>
      </c>
      <c r="C91" s="416">
        <v>7691</v>
      </c>
      <c r="D91" s="429">
        <f t="shared" si="31"/>
        <v>-860576.42801606609</v>
      </c>
      <c r="E91" s="462">
        <v>968097.11928386101</v>
      </c>
      <c r="F91" s="400">
        <v>107520.69126779493</v>
      </c>
      <c r="G91" s="400">
        <v>1578737.650568021</v>
      </c>
      <c r="H91" s="404">
        <f t="shared" si="32"/>
        <v>1686258.3418358159</v>
      </c>
      <c r="I91" s="421">
        <v>509434.86749191745</v>
      </c>
      <c r="J91" s="405">
        <f t="shared" si="33"/>
        <v>2195693.2093277331</v>
      </c>
      <c r="K91" s="423">
        <v>-368225</v>
      </c>
      <c r="L91" s="411">
        <f t="shared" si="34"/>
        <v>1827468.2093277331</v>
      </c>
      <c r="M91" s="425">
        <v>263370.516</v>
      </c>
      <c r="N91" s="405">
        <f t="shared" si="35"/>
        <v>2090838.7253277332</v>
      </c>
      <c r="O91" s="408">
        <f t="shared" si="36"/>
        <v>237.61126112699691</v>
      </c>
      <c r="P91" s="399">
        <f t="shared" si="37"/>
        <v>271.85524968505177</v>
      </c>
      <c r="Q91" s="409">
        <v>19</v>
      </c>
      <c r="R91" s="409">
        <v>19</v>
      </c>
      <c r="S91" s="440">
        <f t="shared" si="38"/>
        <v>131065.39576186147</v>
      </c>
      <c r="T91" s="413">
        <f t="shared" si="39"/>
        <v>7.7260774807582089E-2</v>
      </c>
      <c r="U91" s="442">
        <f t="shared" si="40"/>
        <v>19.312095824478348</v>
      </c>
      <c r="V91" s="475">
        <f t="shared" si="41"/>
        <v>19.312095824478348</v>
      </c>
      <c r="W91" s="397">
        <v>241</v>
      </c>
      <c r="X91" s="398" t="s">
        <v>114</v>
      </c>
      <c r="Y91" s="400">
        <v>7771</v>
      </c>
      <c r="Z91" s="400">
        <v>-537201.69532643957</v>
      </c>
      <c r="AA91" s="400">
        <v>1649253.9476050371</v>
      </c>
      <c r="AB91" s="404">
        <f t="shared" si="42"/>
        <v>1112052.2522785976</v>
      </c>
      <c r="AC91" s="400">
        <v>1132542.5612872744</v>
      </c>
      <c r="AD91" s="399">
        <f t="shared" si="43"/>
        <v>2244594.8135658717</v>
      </c>
      <c r="AE91" s="401">
        <v>-548192</v>
      </c>
      <c r="AF91" s="408">
        <f t="shared" si="44"/>
        <v>1696402.8135658717</v>
      </c>
      <c r="AG91" s="399">
        <v>183146.30599999998</v>
      </c>
      <c r="AH91" s="399">
        <f t="shared" si="45"/>
        <v>1879549.1195658715</v>
      </c>
      <c r="AI91" s="408">
        <f t="shared" si="46"/>
        <v>218.29916530251856</v>
      </c>
      <c r="AJ91" s="399">
        <f t="shared" si="47"/>
        <v>241.86708526133978</v>
      </c>
      <c r="AK91" s="409">
        <v>19</v>
      </c>
      <c r="AL91" s="409">
        <v>19</v>
      </c>
    </row>
    <row r="92" spans="1:38">
      <c r="A92" s="397">
        <v>322</v>
      </c>
      <c r="B92" s="398" t="s">
        <v>148</v>
      </c>
      <c r="C92" s="416">
        <v>6462</v>
      </c>
      <c r="D92" s="429">
        <f t="shared" si="31"/>
        <v>6316259.0504815523</v>
      </c>
      <c r="E92" s="462">
        <v>631599.78251550463</v>
      </c>
      <c r="F92" s="400">
        <v>6947858.8329970567</v>
      </c>
      <c r="G92" s="400">
        <v>2037462.1883806502</v>
      </c>
      <c r="H92" s="404">
        <f t="shared" si="32"/>
        <v>8985321.0213777069</v>
      </c>
      <c r="I92" s="421">
        <v>1014221.9647939951</v>
      </c>
      <c r="J92" s="405">
        <f t="shared" si="33"/>
        <v>9999542.9861717019</v>
      </c>
      <c r="K92" s="423">
        <v>-407036</v>
      </c>
      <c r="L92" s="411">
        <f t="shared" si="34"/>
        <v>9592506.9861717019</v>
      </c>
      <c r="M92" s="425">
        <v>159417.08984850009</v>
      </c>
      <c r="N92" s="405">
        <f t="shared" si="35"/>
        <v>9751924.0760202017</v>
      </c>
      <c r="O92" s="408">
        <f t="shared" si="36"/>
        <v>1484.448620577484</v>
      </c>
      <c r="P92" s="399">
        <f t="shared" si="37"/>
        <v>1509.1185509161562</v>
      </c>
      <c r="Q92" s="409">
        <v>2</v>
      </c>
      <c r="R92" s="409">
        <v>2</v>
      </c>
      <c r="S92" s="440">
        <f t="shared" si="38"/>
        <v>257858.92434543744</v>
      </c>
      <c r="T92" s="413">
        <f t="shared" si="39"/>
        <v>2.7623850694483386E-2</v>
      </c>
      <c r="U92" s="442">
        <f t="shared" si="40"/>
        <v>59.093900494072159</v>
      </c>
      <c r="V92" s="475">
        <f t="shared" si="41"/>
        <v>59.093900494072159</v>
      </c>
      <c r="W92" s="397">
        <v>322</v>
      </c>
      <c r="X92" s="398" t="s">
        <v>148</v>
      </c>
      <c r="Y92" s="400">
        <v>6549</v>
      </c>
      <c r="Z92" s="400">
        <v>6467924.2944591148</v>
      </c>
      <c r="AA92" s="400">
        <v>2066259.6257351311</v>
      </c>
      <c r="AB92" s="404">
        <f t="shared" si="42"/>
        <v>8534183.9201942459</v>
      </c>
      <c r="AC92" s="400">
        <v>1264748.1416320186</v>
      </c>
      <c r="AD92" s="399">
        <f t="shared" si="43"/>
        <v>9798932.0618262645</v>
      </c>
      <c r="AE92" s="401">
        <v>-464284</v>
      </c>
      <c r="AF92" s="408">
        <f t="shared" si="44"/>
        <v>9334648.0618262645</v>
      </c>
      <c r="AG92" s="399">
        <v>116917.32340000005</v>
      </c>
      <c r="AH92" s="399">
        <f t="shared" si="45"/>
        <v>9451565.3852262646</v>
      </c>
      <c r="AI92" s="408">
        <f t="shared" si="46"/>
        <v>1425.3547200834118</v>
      </c>
      <c r="AJ92" s="399">
        <f t="shared" si="47"/>
        <v>1443.2074187244259</v>
      </c>
      <c r="AK92" s="409">
        <v>2</v>
      </c>
      <c r="AL92" s="409">
        <v>2</v>
      </c>
    </row>
    <row r="93" spans="1:38">
      <c r="A93" s="397">
        <v>244</v>
      </c>
      <c r="B93" s="398" t="s">
        <v>115</v>
      </c>
      <c r="C93" s="416">
        <v>19514</v>
      </c>
      <c r="D93" s="429">
        <f t="shared" si="31"/>
        <v>17038878.815474104</v>
      </c>
      <c r="E93" s="462">
        <v>2103819.2977194004</v>
      </c>
      <c r="F93" s="400">
        <v>19142698.113193505</v>
      </c>
      <c r="G93" s="400">
        <v>3391528.9710352202</v>
      </c>
      <c r="H93" s="404">
        <f t="shared" si="32"/>
        <v>22534227.084228724</v>
      </c>
      <c r="I93" s="421">
        <v>479790.1541805889</v>
      </c>
      <c r="J93" s="405">
        <f t="shared" si="33"/>
        <v>23014017.238409314</v>
      </c>
      <c r="K93" s="423">
        <v>337030</v>
      </c>
      <c r="L93" s="411">
        <f t="shared" si="34"/>
        <v>23351047.238409314</v>
      </c>
      <c r="M93" s="425">
        <v>256492.04489700025</v>
      </c>
      <c r="N93" s="405">
        <f t="shared" si="35"/>
        <v>23607539.283306316</v>
      </c>
      <c r="O93" s="408">
        <f t="shared" si="36"/>
        <v>1196.6304826488324</v>
      </c>
      <c r="P93" s="399">
        <f t="shared" si="37"/>
        <v>1209.7744841296667</v>
      </c>
      <c r="Q93" s="409">
        <v>17</v>
      </c>
      <c r="R93" s="409">
        <v>17</v>
      </c>
      <c r="S93" s="440">
        <f t="shared" si="38"/>
        <v>995265.5775748305</v>
      </c>
      <c r="T93" s="413">
        <f t="shared" si="39"/>
        <v>4.4519381727477464E-2</v>
      </c>
      <c r="U93" s="442">
        <f t="shared" si="40"/>
        <v>38.29982664704562</v>
      </c>
      <c r="V93" s="475">
        <f t="shared" si="41"/>
        <v>38.29982664704562</v>
      </c>
      <c r="W93" s="397">
        <v>244</v>
      </c>
      <c r="X93" s="398" t="s">
        <v>115</v>
      </c>
      <c r="Y93" s="400">
        <v>19300</v>
      </c>
      <c r="Z93" s="400">
        <v>16498160.658352518</v>
      </c>
      <c r="AA93" s="400">
        <v>3660954.0326702883</v>
      </c>
      <c r="AB93" s="404">
        <f t="shared" si="42"/>
        <v>20159114.691022806</v>
      </c>
      <c r="AC93" s="400">
        <v>2075376.9698116761</v>
      </c>
      <c r="AD93" s="399">
        <f t="shared" si="43"/>
        <v>22234491.660834484</v>
      </c>
      <c r="AE93" s="401">
        <v>121290</v>
      </c>
      <c r="AF93" s="408">
        <f t="shared" si="44"/>
        <v>22355781.660834484</v>
      </c>
      <c r="AG93" s="399">
        <v>115408.96699000022</v>
      </c>
      <c r="AH93" s="399">
        <f t="shared" si="45"/>
        <v>22471190.627824485</v>
      </c>
      <c r="AI93" s="408">
        <f t="shared" si="46"/>
        <v>1158.3306560017868</v>
      </c>
      <c r="AJ93" s="399">
        <f t="shared" si="47"/>
        <v>1164.3103952240665</v>
      </c>
      <c r="AK93" s="409">
        <v>17</v>
      </c>
      <c r="AL93" s="409">
        <v>17</v>
      </c>
    </row>
    <row r="94" spans="1:38">
      <c r="A94" s="397">
        <v>245</v>
      </c>
      <c r="B94" s="398" t="s">
        <v>116</v>
      </c>
      <c r="C94" s="416">
        <v>38211</v>
      </c>
      <c r="D94" s="429">
        <f t="shared" si="31"/>
        <v>12249463.194148345</v>
      </c>
      <c r="E94" s="462">
        <v>6268271.3852957208</v>
      </c>
      <c r="F94" s="400">
        <v>18517734.579444066</v>
      </c>
      <c r="G94" s="400">
        <v>994669.93669888272</v>
      </c>
      <c r="H94" s="404">
        <f t="shared" si="32"/>
        <v>19512404.516142949</v>
      </c>
      <c r="I94" s="421">
        <v>2656455.3120047669</v>
      </c>
      <c r="J94" s="405">
        <f t="shared" si="33"/>
        <v>22168859.828147717</v>
      </c>
      <c r="K94" s="423">
        <v>-3219324</v>
      </c>
      <c r="L94" s="411">
        <f t="shared" si="34"/>
        <v>18949535.828147717</v>
      </c>
      <c r="M94" s="425">
        <v>-1230314.5292190004</v>
      </c>
      <c r="N94" s="405">
        <f t="shared" si="35"/>
        <v>17719221.298928715</v>
      </c>
      <c r="O94" s="408">
        <f t="shared" si="36"/>
        <v>495.91834362219561</v>
      </c>
      <c r="P94" s="399">
        <f t="shared" si="37"/>
        <v>463.72042864433581</v>
      </c>
      <c r="Q94" s="409">
        <v>1</v>
      </c>
      <c r="R94" s="410">
        <v>32</v>
      </c>
      <c r="S94" s="440">
        <f t="shared" si="38"/>
        <v>6069919.1449935213</v>
      </c>
      <c r="T94" s="413">
        <f t="shared" si="39"/>
        <v>0.47128103998099802</v>
      </c>
      <c r="U94" s="442">
        <f t="shared" si="40"/>
        <v>154.06632421583095</v>
      </c>
      <c r="V94" s="475">
        <f t="shared" si="41"/>
        <v>154.06632421583095</v>
      </c>
      <c r="W94" s="397">
        <v>245</v>
      </c>
      <c r="X94" s="398" t="s">
        <v>116</v>
      </c>
      <c r="Y94" s="400">
        <v>37676</v>
      </c>
      <c r="Z94" s="400">
        <v>11663511.931303101</v>
      </c>
      <c r="AA94" s="400">
        <v>430942.73587921291</v>
      </c>
      <c r="AB94" s="404">
        <f t="shared" si="42"/>
        <v>12094454.667182313</v>
      </c>
      <c r="AC94" s="400">
        <v>4824294.0159718813</v>
      </c>
      <c r="AD94" s="399">
        <f t="shared" si="43"/>
        <v>16918748.683154196</v>
      </c>
      <c r="AE94" s="401">
        <v>-4039132</v>
      </c>
      <c r="AF94" s="408">
        <f t="shared" si="44"/>
        <v>12879616.683154196</v>
      </c>
      <c r="AG94" s="399">
        <v>-1275284.6101199996</v>
      </c>
      <c r="AH94" s="399">
        <f t="shared" si="45"/>
        <v>11604332.073034195</v>
      </c>
      <c r="AI94" s="408">
        <f t="shared" si="46"/>
        <v>341.85201940636466</v>
      </c>
      <c r="AJ94" s="399">
        <f t="shared" si="47"/>
        <v>308.00329315835535</v>
      </c>
      <c r="AK94" s="409">
        <v>1</v>
      </c>
      <c r="AL94" s="410">
        <v>32</v>
      </c>
    </row>
    <row r="95" spans="1:38">
      <c r="A95" s="397">
        <v>249</v>
      </c>
      <c r="B95" s="398" t="s">
        <v>117</v>
      </c>
      <c r="C95" s="416">
        <v>9184</v>
      </c>
      <c r="D95" s="429">
        <f t="shared" si="31"/>
        <v>1644620.5102969015</v>
      </c>
      <c r="E95" s="462">
        <v>1765222.1645143006</v>
      </c>
      <c r="F95" s="400">
        <v>3409842.6748112021</v>
      </c>
      <c r="G95" s="400">
        <v>3208793.5802966766</v>
      </c>
      <c r="H95" s="404">
        <f t="shared" si="32"/>
        <v>6618636.2551078787</v>
      </c>
      <c r="I95" s="421">
        <v>1004866.078650284</v>
      </c>
      <c r="J95" s="405">
        <f t="shared" si="33"/>
        <v>7623502.3337581623</v>
      </c>
      <c r="K95" s="423">
        <v>500035</v>
      </c>
      <c r="L95" s="411">
        <f t="shared" si="34"/>
        <v>8123537.3337581623</v>
      </c>
      <c r="M95" s="425">
        <v>-30654.327779999992</v>
      </c>
      <c r="N95" s="405">
        <f t="shared" si="35"/>
        <v>8092883.0059781624</v>
      </c>
      <c r="O95" s="408">
        <f t="shared" si="36"/>
        <v>884.5315041112982</v>
      </c>
      <c r="P95" s="399">
        <f t="shared" si="37"/>
        <v>881.19370709692532</v>
      </c>
      <c r="Q95" s="409">
        <v>13</v>
      </c>
      <c r="R95" s="409">
        <v>13</v>
      </c>
      <c r="S95" s="440">
        <f t="shared" si="38"/>
        <v>1230604.6465743063</v>
      </c>
      <c r="T95" s="413">
        <f t="shared" si="39"/>
        <v>0.17853135993368829</v>
      </c>
      <c r="U95" s="442">
        <f t="shared" si="40"/>
        <v>139.34959198331376</v>
      </c>
      <c r="V95" s="475">
        <f t="shared" si="41"/>
        <v>139.34959198331376</v>
      </c>
      <c r="W95" s="397">
        <v>249</v>
      </c>
      <c r="X95" s="398" t="s">
        <v>117</v>
      </c>
      <c r="Y95" s="400">
        <v>9250</v>
      </c>
      <c r="Z95" s="400">
        <v>1561041.609077503</v>
      </c>
      <c r="AA95" s="400">
        <v>3375148.8711746689</v>
      </c>
      <c r="AB95" s="404">
        <f t="shared" si="42"/>
        <v>4936190.4802521719</v>
      </c>
      <c r="AC95" s="400">
        <v>1665414.2069316842</v>
      </c>
      <c r="AD95" s="399">
        <f t="shared" si="43"/>
        <v>6601604.687183856</v>
      </c>
      <c r="AE95" s="401">
        <v>291328</v>
      </c>
      <c r="AF95" s="408">
        <f t="shared" si="44"/>
        <v>6892932.687183856</v>
      </c>
      <c r="AG95" s="399">
        <v>-39466.295199999993</v>
      </c>
      <c r="AH95" s="399">
        <f t="shared" si="45"/>
        <v>6853466.3919838564</v>
      </c>
      <c r="AI95" s="408">
        <f t="shared" si="46"/>
        <v>745.18191212798445</v>
      </c>
      <c r="AJ95" s="399">
        <f t="shared" si="47"/>
        <v>740.91528561987639</v>
      </c>
      <c r="AK95" s="409">
        <v>13</v>
      </c>
      <c r="AL95" s="409">
        <v>13</v>
      </c>
    </row>
    <row r="96" spans="1:38">
      <c r="A96" s="397">
        <v>250</v>
      </c>
      <c r="B96" s="398" t="s">
        <v>118</v>
      </c>
      <c r="C96" s="416">
        <v>1749</v>
      </c>
      <c r="D96" s="429">
        <f t="shared" si="31"/>
        <v>45776.594042045355</v>
      </c>
      <c r="E96" s="462">
        <v>237550.23347270634</v>
      </c>
      <c r="F96" s="400">
        <v>283326.8275147517</v>
      </c>
      <c r="G96" s="400">
        <v>835373.05991776683</v>
      </c>
      <c r="H96" s="404">
        <f t="shared" si="32"/>
        <v>1118699.8874325184</v>
      </c>
      <c r="I96" s="421">
        <v>329935.20020664704</v>
      </c>
      <c r="J96" s="405">
        <f t="shared" si="33"/>
        <v>1448635.0876391656</v>
      </c>
      <c r="K96" s="423">
        <v>-387834</v>
      </c>
      <c r="L96" s="411">
        <f t="shared" si="34"/>
        <v>1060801.0876391656</v>
      </c>
      <c r="M96" s="425">
        <v>21836.4162</v>
      </c>
      <c r="N96" s="405">
        <f t="shared" si="35"/>
        <v>1082637.5038391657</v>
      </c>
      <c r="O96" s="408">
        <f t="shared" si="36"/>
        <v>606.51863215504034</v>
      </c>
      <c r="P96" s="399">
        <f t="shared" si="37"/>
        <v>619.00371860444011</v>
      </c>
      <c r="Q96" s="409">
        <v>6</v>
      </c>
      <c r="R96" s="409">
        <v>6</v>
      </c>
      <c r="S96" s="440">
        <f t="shared" si="38"/>
        <v>127836.77028879453</v>
      </c>
      <c r="T96" s="413">
        <f t="shared" si="39"/>
        <v>0.13702214319605746</v>
      </c>
      <c r="U96" s="442">
        <f t="shared" si="40"/>
        <v>79.717775378997999</v>
      </c>
      <c r="V96" s="475">
        <f t="shared" si="41"/>
        <v>79.717775378997999</v>
      </c>
      <c r="W96" s="397">
        <v>250</v>
      </c>
      <c r="X96" s="398" t="s">
        <v>118</v>
      </c>
      <c r="Y96" s="400">
        <v>1771</v>
      </c>
      <c r="Z96" s="400">
        <v>49223.280563718057</v>
      </c>
      <c r="AA96" s="400">
        <v>800408.86810264259</v>
      </c>
      <c r="AB96" s="404">
        <f t="shared" si="42"/>
        <v>849632.14866636065</v>
      </c>
      <c r="AC96" s="400">
        <v>441292.16868401034</v>
      </c>
      <c r="AD96" s="399">
        <f t="shared" si="43"/>
        <v>1290924.317350371</v>
      </c>
      <c r="AE96" s="401">
        <v>-357960</v>
      </c>
      <c r="AF96" s="408">
        <f t="shared" si="44"/>
        <v>932964.31735037104</v>
      </c>
      <c r="AG96" s="399">
        <v>45865.382999999994</v>
      </c>
      <c r="AH96" s="399">
        <f t="shared" si="45"/>
        <v>978829.70035037107</v>
      </c>
      <c r="AI96" s="408">
        <f t="shared" si="46"/>
        <v>526.80085677604234</v>
      </c>
      <c r="AJ96" s="399">
        <f t="shared" si="47"/>
        <v>552.6988708923609</v>
      </c>
      <c r="AK96" s="409">
        <v>6</v>
      </c>
      <c r="AL96" s="409">
        <v>6</v>
      </c>
    </row>
    <row r="97" spans="1:38">
      <c r="A97" s="397">
        <v>256</v>
      </c>
      <c r="B97" s="398" t="s">
        <v>119</v>
      </c>
      <c r="C97" s="416">
        <v>1523</v>
      </c>
      <c r="D97" s="429">
        <f t="shared" si="31"/>
        <v>637852.69914250507</v>
      </c>
      <c r="E97" s="462">
        <v>237158.66524516905</v>
      </c>
      <c r="F97" s="400">
        <v>875011.36438767414</v>
      </c>
      <c r="G97" s="400">
        <v>936745.35433452902</v>
      </c>
      <c r="H97" s="404">
        <f t="shared" si="32"/>
        <v>1811756.7187222033</v>
      </c>
      <c r="I97" s="421">
        <v>252143.09551546111</v>
      </c>
      <c r="J97" s="405">
        <f t="shared" si="33"/>
        <v>2063899.8142376645</v>
      </c>
      <c r="K97" s="423">
        <v>556306</v>
      </c>
      <c r="L97" s="411">
        <f t="shared" si="34"/>
        <v>2620205.8142376645</v>
      </c>
      <c r="M97" s="425">
        <v>98347.218000000023</v>
      </c>
      <c r="N97" s="405">
        <f t="shared" si="35"/>
        <v>2718553.0322376643</v>
      </c>
      <c r="O97" s="408">
        <f t="shared" si="36"/>
        <v>1720.4240408651769</v>
      </c>
      <c r="P97" s="399">
        <f t="shared" si="37"/>
        <v>1784.9987079695761</v>
      </c>
      <c r="Q97" s="409">
        <v>13</v>
      </c>
      <c r="R97" s="409">
        <v>13</v>
      </c>
      <c r="S97" s="440">
        <f t="shared" si="38"/>
        <v>325541.93096782779</v>
      </c>
      <c r="T97" s="413">
        <f t="shared" si="39"/>
        <v>0.14186911352957671</v>
      </c>
      <c r="U97" s="442">
        <f t="shared" si="40"/>
        <v>243.80635536335149</v>
      </c>
      <c r="V97" s="475">
        <f t="shared" si="41"/>
        <v>243.80635536335149</v>
      </c>
      <c r="W97" s="397">
        <v>256</v>
      </c>
      <c r="X97" s="398" t="s">
        <v>119</v>
      </c>
      <c r="Y97" s="400">
        <v>1554</v>
      </c>
      <c r="Z97" s="400">
        <v>573696.97308694106</v>
      </c>
      <c r="AA97" s="400">
        <v>851903.69821475446</v>
      </c>
      <c r="AB97" s="404">
        <f t="shared" si="42"/>
        <v>1425600.6713016955</v>
      </c>
      <c r="AC97" s="400">
        <v>343315.21196814114</v>
      </c>
      <c r="AD97" s="399">
        <f t="shared" si="43"/>
        <v>1768915.8832698367</v>
      </c>
      <c r="AE97" s="401">
        <v>525748</v>
      </c>
      <c r="AF97" s="408">
        <f t="shared" si="44"/>
        <v>2294663.8832698367</v>
      </c>
      <c r="AG97" s="399">
        <v>124671.883</v>
      </c>
      <c r="AH97" s="399">
        <f t="shared" si="45"/>
        <v>2419335.7662698366</v>
      </c>
      <c r="AI97" s="408">
        <f t="shared" si="46"/>
        <v>1476.6176855018255</v>
      </c>
      <c r="AJ97" s="399">
        <f t="shared" si="47"/>
        <v>1556.8441224387623</v>
      </c>
      <c r="AK97" s="409">
        <v>13</v>
      </c>
      <c r="AL97" s="409">
        <v>13</v>
      </c>
    </row>
    <row r="98" spans="1:38">
      <c r="A98" s="397">
        <v>257</v>
      </c>
      <c r="B98" s="398" t="s">
        <v>120</v>
      </c>
      <c r="C98" s="416">
        <v>41154</v>
      </c>
      <c r="D98" s="429">
        <f t="shared" si="31"/>
        <v>34764028.058839761</v>
      </c>
      <c r="E98" s="462">
        <v>5130921.3278100947</v>
      </c>
      <c r="F98" s="400">
        <v>39894949.386649854</v>
      </c>
      <c r="G98" s="400">
        <v>-1072221.2766841317</v>
      </c>
      <c r="H98" s="404">
        <f t="shared" si="32"/>
        <v>38822728.109965719</v>
      </c>
      <c r="I98" s="421">
        <v>2490639.9534949986</v>
      </c>
      <c r="J98" s="405">
        <f t="shared" si="33"/>
        <v>41313368.063460715</v>
      </c>
      <c r="K98" s="423">
        <v>-2287024</v>
      </c>
      <c r="L98" s="411">
        <f t="shared" si="34"/>
        <v>39026344.063460715</v>
      </c>
      <c r="M98" s="425">
        <v>-432552.31776450039</v>
      </c>
      <c r="N98" s="405">
        <f t="shared" si="35"/>
        <v>38593791.745696217</v>
      </c>
      <c r="O98" s="408">
        <f t="shared" si="36"/>
        <v>948.3001424760829</v>
      </c>
      <c r="P98" s="399">
        <f t="shared" si="37"/>
        <v>937.78956470078765</v>
      </c>
      <c r="Q98" s="409">
        <v>1</v>
      </c>
      <c r="R98" s="410">
        <v>33</v>
      </c>
      <c r="S98" s="440">
        <f t="shared" si="38"/>
        <v>2460856.5116918907</v>
      </c>
      <c r="T98" s="413">
        <f t="shared" si="39"/>
        <v>6.7299978106618974E-2</v>
      </c>
      <c r="U98" s="442">
        <f t="shared" si="40"/>
        <v>50.370582244050524</v>
      </c>
      <c r="V98" s="475">
        <f t="shared" si="41"/>
        <v>50.370582244050524</v>
      </c>
      <c r="W98" s="397">
        <v>257</v>
      </c>
      <c r="X98" s="398" t="s">
        <v>120</v>
      </c>
      <c r="Y98" s="400">
        <v>40722</v>
      </c>
      <c r="Z98" s="400">
        <v>35522376.099763557</v>
      </c>
      <c r="AA98" s="400">
        <v>-957594.10945789458</v>
      </c>
      <c r="AB98" s="404">
        <f t="shared" si="42"/>
        <v>34564781.990305662</v>
      </c>
      <c r="AC98" s="400">
        <v>4500387.5614631632</v>
      </c>
      <c r="AD98" s="399">
        <f t="shared" si="43"/>
        <v>39065169.551768824</v>
      </c>
      <c r="AE98" s="401">
        <v>-2499682</v>
      </c>
      <c r="AF98" s="408">
        <f t="shared" si="44"/>
        <v>36565487.551768824</v>
      </c>
      <c r="AG98" s="399">
        <v>-581566.75192000018</v>
      </c>
      <c r="AH98" s="399">
        <f t="shared" si="45"/>
        <v>35983920.799848825</v>
      </c>
      <c r="AI98" s="408">
        <f t="shared" si="46"/>
        <v>897.92956023203237</v>
      </c>
      <c r="AJ98" s="399">
        <f t="shared" si="47"/>
        <v>883.64817051836417</v>
      </c>
      <c r="AK98" s="409">
        <v>1</v>
      </c>
      <c r="AL98" s="410">
        <v>33</v>
      </c>
    </row>
    <row r="99" spans="1:38">
      <c r="A99" s="397">
        <v>260</v>
      </c>
      <c r="B99" s="398" t="s">
        <v>121</v>
      </c>
      <c r="C99" s="416">
        <v>9689</v>
      </c>
      <c r="D99" s="429">
        <f t="shared" si="31"/>
        <v>5116514.8335561519</v>
      </c>
      <c r="E99" s="462">
        <v>1781398.8132809633</v>
      </c>
      <c r="F99" s="400">
        <v>6897913.6468371153</v>
      </c>
      <c r="G99" s="400">
        <v>5463114.2693543425</v>
      </c>
      <c r="H99" s="404">
        <f t="shared" si="32"/>
        <v>12361027.916191459</v>
      </c>
      <c r="I99" s="421">
        <v>1609290.7301729894</v>
      </c>
      <c r="J99" s="405">
        <f t="shared" si="33"/>
        <v>13970318.646364449</v>
      </c>
      <c r="K99" s="423">
        <v>244155</v>
      </c>
      <c r="L99" s="411">
        <f t="shared" si="34"/>
        <v>14214473.646364449</v>
      </c>
      <c r="M99" s="425">
        <v>30087.581099999952</v>
      </c>
      <c r="N99" s="405">
        <f t="shared" si="35"/>
        <v>14244561.227464449</v>
      </c>
      <c r="O99" s="408">
        <f t="shared" si="36"/>
        <v>1467.0733456873206</v>
      </c>
      <c r="P99" s="399">
        <f t="shared" si="37"/>
        <v>1470.178679684637</v>
      </c>
      <c r="Q99" s="409">
        <v>12</v>
      </c>
      <c r="R99" s="409">
        <v>12</v>
      </c>
      <c r="S99" s="440">
        <f t="shared" si="38"/>
        <v>1685184.2777188923</v>
      </c>
      <c r="T99" s="413">
        <f t="shared" si="39"/>
        <v>0.13449958957257802</v>
      </c>
      <c r="U99" s="442">
        <f t="shared" si="40"/>
        <v>178.97944534337535</v>
      </c>
      <c r="V99" s="475">
        <f t="shared" si="41"/>
        <v>178.97944534337535</v>
      </c>
      <c r="W99" s="397">
        <v>260</v>
      </c>
      <c r="X99" s="398" t="s">
        <v>121</v>
      </c>
      <c r="Y99" s="400">
        <v>9727</v>
      </c>
      <c r="Z99" s="400">
        <v>5255390.1419114303</v>
      </c>
      <c r="AA99" s="400">
        <v>5269298.3131798524</v>
      </c>
      <c r="AB99" s="404">
        <f t="shared" si="42"/>
        <v>10524688.455091283</v>
      </c>
      <c r="AC99" s="400">
        <v>2104520.913554274</v>
      </c>
      <c r="AD99" s="399">
        <f t="shared" si="43"/>
        <v>12629209.368645556</v>
      </c>
      <c r="AE99" s="401">
        <v>-99920</v>
      </c>
      <c r="AF99" s="408">
        <f t="shared" si="44"/>
        <v>12529289.368645556</v>
      </c>
      <c r="AG99" s="399">
        <v>-43895.220500000025</v>
      </c>
      <c r="AH99" s="399">
        <f t="shared" si="45"/>
        <v>12485394.148145556</v>
      </c>
      <c r="AI99" s="408">
        <f t="shared" si="46"/>
        <v>1288.0939003439453</v>
      </c>
      <c r="AJ99" s="399">
        <f t="shared" si="47"/>
        <v>1283.5811810574232</v>
      </c>
      <c r="AK99" s="409">
        <v>12</v>
      </c>
      <c r="AL99" s="409">
        <v>12</v>
      </c>
    </row>
    <row r="100" spans="1:38">
      <c r="A100" s="397">
        <v>261</v>
      </c>
      <c r="B100" s="398" t="s">
        <v>122</v>
      </c>
      <c r="C100" s="416">
        <v>6822</v>
      </c>
      <c r="D100" s="429">
        <f t="shared" si="31"/>
        <v>11424673.659052109</v>
      </c>
      <c r="E100" s="462">
        <v>961131.55415340827</v>
      </c>
      <c r="F100" s="400">
        <v>12385805.213205518</v>
      </c>
      <c r="G100" s="400">
        <v>-524814.35613902181</v>
      </c>
      <c r="H100" s="404">
        <f t="shared" si="32"/>
        <v>11860990.857066497</v>
      </c>
      <c r="I100" s="421">
        <v>787459.88431075623</v>
      </c>
      <c r="J100" s="405">
        <f t="shared" si="33"/>
        <v>12648450.741377253</v>
      </c>
      <c r="K100" s="423">
        <v>357571</v>
      </c>
      <c r="L100" s="411">
        <f t="shared" si="34"/>
        <v>13006021.741377253</v>
      </c>
      <c r="M100" s="425">
        <v>-211896.58223999996</v>
      </c>
      <c r="N100" s="405">
        <f t="shared" si="35"/>
        <v>12794125.159137253</v>
      </c>
      <c r="O100" s="408">
        <f t="shared" si="36"/>
        <v>1906.4822253557979</v>
      </c>
      <c r="P100" s="399">
        <f t="shared" si="37"/>
        <v>1875.4214539925613</v>
      </c>
      <c r="Q100" s="409">
        <v>19</v>
      </c>
      <c r="R100" s="409">
        <v>19</v>
      </c>
      <c r="S100" s="440">
        <f t="shared" si="38"/>
        <v>1121719.6769417971</v>
      </c>
      <c r="T100" s="413">
        <f t="shared" si="39"/>
        <v>9.4386668300750778E-2</v>
      </c>
      <c r="U100" s="442">
        <f t="shared" si="40"/>
        <v>115.86868543784476</v>
      </c>
      <c r="V100" s="475">
        <f t="shared" si="41"/>
        <v>115.86868543784476</v>
      </c>
      <c r="W100" s="397">
        <v>261</v>
      </c>
      <c r="X100" s="398" t="s">
        <v>122</v>
      </c>
      <c r="Y100" s="400">
        <v>6637</v>
      </c>
      <c r="Z100" s="400">
        <v>10842454.306949673</v>
      </c>
      <c r="AA100" s="400">
        <v>-325223.46925284469</v>
      </c>
      <c r="AB100" s="404">
        <f t="shared" si="42"/>
        <v>10517230.837696828</v>
      </c>
      <c r="AC100" s="400">
        <v>1207171.2267386289</v>
      </c>
      <c r="AD100" s="399">
        <f t="shared" si="43"/>
        <v>11724402.064435456</v>
      </c>
      <c r="AE100" s="401">
        <v>159900</v>
      </c>
      <c r="AF100" s="408">
        <f t="shared" si="44"/>
        <v>11884302.064435456</v>
      </c>
      <c r="AG100" s="399">
        <v>-30970.954500000022</v>
      </c>
      <c r="AH100" s="399">
        <f t="shared" si="45"/>
        <v>11853331.109935455</v>
      </c>
      <c r="AI100" s="408">
        <f t="shared" si="46"/>
        <v>1790.6135399179532</v>
      </c>
      <c r="AJ100" s="399">
        <f t="shared" si="47"/>
        <v>1785.9471312242663</v>
      </c>
      <c r="AK100" s="409">
        <v>19</v>
      </c>
      <c r="AL100" s="409">
        <v>19</v>
      </c>
    </row>
    <row r="101" spans="1:38">
      <c r="A101" s="397">
        <v>263</v>
      </c>
      <c r="B101" s="398" t="s">
        <v>123</v>
      </c>
      <c r="C101" s="416">
        <v>7475</v>
      </c>
      <c r="D101" s="429">
        <f t="shared" si="31"/>
        <v>2992547.0249761059</v>
      </c>
      <c r="E101" s="462">
        <v>1008644.8592698248</v>
      </c>
      <c r="F101" s="400">
        <v>4001191.8842459307</v>
      </c>
      <c r="G101" s="400">
        <v>4688486.1087121228</v>
      </c>
      <c r="H101" s="404">
        <f t="shared" si="32"/>
        <v>8689677.9929580539</v>
      </c>
      <c r="I101" s="421">
        <v>1298064.750933276</v>
      </c>
      <c r="J101" s="405">
        <f t="shared" si="33"/>
        <v>9987742.7438913304</v>
      </c>
      <c r="K101" s="423">
        <v>-363483</v>
      </c>
      <c r="L101" s="411">
        <f t="shared" si="34"/>
        <v>9624259.7438913304</v>
      </c>
      <c r="M101" s="425">
        <v>228282.22889999999</v>
      </c>
      <c r="N101" s="405">
        <f t="shared" si="35"/>
        <v>9852541.9727913309</v>
      </c>
      <c r="O101" s="408">
        <f t="shared" si="36"/>
        <v>1287.526387142653</v>
      </c>
      <c r="P101" s="399">
        <f t="shared" si="37"/>
        <v>1318.0658157580376</v>
      </c>
      <c r="Q101" s="409">
        <v>11</v>
      </c>
      <c r="R101" s="409">
        <v>11</v>
      </c>
      <c r="S101" s="440">
        <f t="shared" si="38"/>
        <v>566334.7649200689</v>
      </c>
      <c r="T101" s="413">
        <f t="shared" si="39"/>
        <v>6.2523675812602E-2</v>
      </c>
      <c r="U101" s="442">
        <f t="shared" si="40"/>
        <v>95.223507193823025</v>
      </c>
      <c r="V101" s="475">
        <f t="shared" si="41"/>
        <v>95.223507193823025</v>
      </c>
      <c r="W101" s="397">
        <v>263</v>
      </c>
      <c r="X101" s="398" t="s">
        <v>123</v>
      </c>
      <c r="Y101" s="400">
        <v>7597</v>
      </c>
      <c r="Z101" s="400">
        <v>3303079.1481248057</v>
      </c>
      <c r="AA101" s="400">
        <v>4502123.8269685572</v>
      </c>
      <c r="AB101" s="404">
        <f t="shared" si="42"/>
        <v>7805202.9750933629</v>
      </c>
      <c r="AC101" s="400">
        <v>1805927.0038778996</v>
      </c>
      <c r="AD101" s="399">
        <f t="shared" si="43"/>
        <v>9611129.9789712615</v>
      </c>
      <c r="AE101" s="401">
        <v>-553205</v>
      </c>
      <c r="AF101" s="408">
        <f t="shared" si="44"/>
        <v>9057924.9789712615</v>
      </c>
      <c r="AG101" s="399">
        <v>179836.43299999999</v>
      </c>
      <c r="AH101" s="399">
        <f t="shared" si="45"/>
        <v>9237761.4119712617</v>
      </c>
      <c r="AI101" s="408">
        <f t="shared" si="46"/>
        <v>1192.30287994883</v>
      </c>
      <c r="AJ101" s="399">
        <f t="shared" si="47"/>
        <v>1215.9749127249258</v>
      </c>
      <c r="AK101" s="409">
        <v>11</v>
      </c>
      <c r="AL101" s="409">
        <v>11</v>
      </c>
    </row>
    <row r="102" spans="1:38">
      <c r="A102" s="397">
        <v>265</v>
      </c>
      <c r="B102" s="398" t="s">
        <v>124</v>
      </c>
      <c r="C102" s="416">
        <v>1035</v>
      </c>
      <c r="D102" s="429">
        <f t="shared" si="31"/>
        <v>1266806.6197161172</v>
      </c>
      <c r="E102" s="462">
        <v>134987.86262855114</v>
      </c>
      <c r="F102" s="400">
        <v>1401794.4823446684</v>
      </c>
      <c r="G102" s="400">
        <v>430897.04548206739</v>
      </c>
      <c r="H102" s="404">
        <f t="shared" si="32"/>
        <v>1832691.5278267357</v>
      </c>
      <c r="I102" s="421">
        <v>176058.94056914118</v>
      </c>
      <c r="J102" s="405">
        <f t="shared" si="33"/>
        <v>2008750.4683958769</v>
      </c>
      <c r="K102" s="423">
        <v>-272240</v>
      </c>
      <c r="L102" s="411">
        <f t="shared" si="34"/>
        <v>1736510.4683958769</v>
      </c>
      <c r="M102" s="425">
        <v>-60008.472000000002</v>
      </c>
      <c r="N102" s="405">
        <f t="shared" si="35"/>
        <v>1676501.9963958769</v>
      </c>
      <c r="O102" s="408">
        <f t="shared" si="36"/>
        <v>1677.7878921699294</v>
      </c>
      <c r="P102" s="399">
        <f t="shared" si="37"/>
        <v>1619.8086921699294</v>
      </c>
      <c r="Q102" s="409">
        <v>13</v>
      </c>
      <c r="R102" s="409">
        <v>13</v>
      </c>
      <c r="S102" s="440">
        <f t="shared" si="38"/>
        <v>76863.33404874173</v>
      </c>
      <c r="T102" s="413">
        <f t="shared" si="39"/>
        <v>4.6313058033856033E-2</v>
      </c>
      <c r="U102" s="442">
        <f t="shared" si="40"/>
        <v>117.96915688126842</v>
      </c>
      <c r="V102" s="475">
        <f t="shared" si="41"/>
        <v>117.96915688126842</v>
      </c>
      <c r="W102" s="397">
        <v>265</v>
      </c>
      <c r="X102" s="398" t="s">
        <v>124</v>
      </c>
      <c r="Y102" s="400">
        <v>1064</v>
      </c>
      <c r="Z102" s="400">
        <v>1346590.9611308095</v>
      </c>
      <c r="AA102" s="400">
        <v>352735.55910361098</v>
      </c>
      <c r="AB102" s="404">
        <f t="shared" si="42"/>
        <v>1699326.5202344204</v>
      </c>
      <c r="AC102" s="400">
        <v>244194.61411271486</v>
      </c>
      <c r="AD102" s="399">
        <f t="shared" si="43"/>
        <v>1943521.1343471352</v>
      </c>
      <c r="AE102" s="401">
        <v>-283874</v>
      </c>
      <c r="AF102" s="408">
        <f t="shared" si="44"/>
        <v>1659647.1343471352</v>
      </c>
      <c r="AG102" s="399">
        <v>-81958.760000000009</v>
      </c>
      <c r="AH102" s="399">
        <f t="shared" si="45"/>
        <v>1577688.3743471352</v>
      </c>
      <c r="AI102" s="408">
        <f t="shared" si="46"/>
        <v>1559.8187352886609</v>
      </c>
      <c r="AJ102" s="399">
        <f t="shared" si="47"/>
        <v>1482.7898255142247</v>
      </c>
      <c r="AK102" s="409">
        <v>13</v>
      </c>
      <c r="AL102" s="409">
        <v>13</v>
      </c>
    </row>
    <row r="103" spans="1:38">
      <c r="A103" s="397">
        <v>271</v>
      </c>
      <c r="B103" s="398" t="s">
        <v>125</v>
      </c>
      <c r="C103" s="416">
        <v>6766</v>
      </c>
      <c r="D103" s="429">
        <f t="shared" si="31"/>
        <v>-1457051.4366563978</v>
      </c>
      <c r="E103" s="462">
        <v>1056614.8034320481</v>
      </c>
      <c r="F103" s="400">
        <v>-400436.6332243497</v>
      </c>
      <c r="G103" s="400">
        <v>3140629.5772181698</v>
      </c>
      <c r="H103" s="404">
        <f t="shared" si="32"/>
        <v>2740192.9439938199</v>
      </c>
      <c r="I103" s="421">
        <v>915968.86363861524</v>
      </c>
      <c r="J103" s="405">
        <f t="shared" si="33"/>
        <v>3656161.8076324351</v>
      </c>
      <c r="K103" s="423">
        <v>-248677</v>
      </c>
      <c r="L103" s="411">
        <f t="shared" si="34"/>
        <v>3407484.8076324351</v>
      </c>
      <c r="M103" s="425">
        <v>115858.02351000003</v>
      </c>
      <c r="N103" s="405">
        <f t="shared" si="35"/>
        <v>3523342.8311424353</v>
      </c>
      <c r="O103" s="408">
        <f t="shared" si="36"/>
        <v>503.61880100981898</v>
      </c>
      <c r="P103" s="399">
        <f t="shared" si="37"/>
        <v>520.74236345587281</v>
      </c>
      <c r="Q103" s="409">
        <v>4</v>
      </c>
      <c r="R103" s="409">
        <v>4</v>
      </c>
      <c r="S103" s="440">
        <f t="shared" si="38"/>
        <v>645408.4489818695</v>
      </c>
      <c r="T103" s="413">
        <f t="shared" si="39"/>
        <v>0.23366785170891832</v>
      </c>
      <c r="U103" s="442">
        <f t="shared" si="40"/>
        <v>103.49184770682524</v>
      </c>
      <c r="V103" s="475">
        <f t="shared" si="41"/>
        <v>103.49184770682524</v>
      </c>
      <c r="W103" s="397">
        <v>271</v>
      </c>
      <c r="X103" s="398" t="s">
        <v>125</v>
      </c>
      <c r="Y103" s="400">
        <v>6903</v>
      </c>
      <c r="Z103" s="400">
        <v>-1182922.3755719364</v>
      </c>
      <c r="AA103" s="400">
        <v>2979268.6270577195</v>
      </c>
      <c r="AB103" s="404">
        <f t="shared" si="42"/>
        <v>1796346.2514857831</v>
      </c>
      <c r="AC103" s="400">
        <v>1410926.1071647825</v>
      </c>
      <c r="AD103" s="399">
        <f t="shared" si="43"/>
        <v>3207272.3586505656</v>
      </c>
      <c r="AE103" s="401">
        <v>-445196</v>
      </c>
      <c r="AF103" s="408">
        <f t="shared" si="44"/>
        <v>2762076.3586505656</v>
      </c>
      <c r="AG103" s="399">
        <v>20620.508790000109</v>
      </c>
      <c r="AH103" s="399">
        <f t="shared" si="45"/>
        <v>2782696.8674405655</v>
      </c>
      <c r="AI103" s="408">
        <f t="shared" si="46"/>
        <v>400.12695330299374</v>
      </c>
      <c r="AJ103" s="399">
        <f t="shared" si="47"/>
        <v>403.11413406353262</v>
      </c>
      <c r="AK103" s="409">
        <v>4</v>
      </c>
      <c r="AL103" s="409">
        <v>4</v>
      </c>
    </row>
    <row r="104" spans="1:38">
      <c r="A104" s="397">
        <v>272</v>
      </c>
      <c r="B104" s="398" t="s">
        <v>126</v>
      </c>
      <c r="C104" s="416">
        <v>48295</v>
      </c>
      <c r="D104" s="429">
        <f t="shared" si="31"/>
        <v>11006898.272835631</v>
      </c>
      <c r="E104" s="462">
        <v>6262082.7384481207</v>
      </c>
      <c r="F104" s="400">
        <v>17268981.011283752</v>
      </c>
      <c r="G104" s="400">
        <v>9859934.6323621999</v>
      </c>
      <c r="H104" s="404">
        <f t="shared" si="32"/>
        <v>27128915.64364595</v>
      </c>
      <c r="I104" s="421">
        <v>3852088.2246454111</v>
      </c>
      <c r="J104" s="405">
        <f t="shared" si="33"/>
        <v>30981003.868291359</v>
      </c>
      <c r="K104" s="423">
        <v>790147</v>
      </c>
      <c r="L104" s="411">
        <f t="shared" si="34"/>
        <v>31771150.868291359</v>
      </c>
      <c r="M104" s="425">
        <v>400981.61061000009</v>
      </c>
      <c r="N104" s="405">
        <f t="shared" si="35"/>
        <v>32172132.47890136</v>
      </c>
      <c r="O104" s="408">
        <f t="shared" si="36"/>
        <v>657.85590368136161</v>
      </c>
      <c r="P104" s="399">
        <f t="shared" si="37"/>
        <v>666.15865987993288</v>
      </c>
      <c r="Q104" s="409">
        <v>16</v>
      </c>
      <c r="R104" s="409">
        <v>16</v>
      </c>
      <c r="S104" s="440">
        <f t="shared" si="38"/>
        <v>5463615.2114801034</v>
      </c>
      <c r="T104" s="413">
        <f t="shared" si="39"/>
        <v>0.20768251662772239</v>
      </c>
      <c r="U104" s="442">
        <f t="shared" si="40"/>
        <v>109.85074480931939</v>
      </c>
      <c r="V104" s="475">
        <f t="shared" si="41"/>
        <v>109.85074480931939</v>
      </c>
      <c r="W104" s="397">
        <v>272</v>
      </c>
      <c r="X104" s="398" t="s">
        <v>126</v>
      </c>
      <c r="Y104" s="400">
        <v>48006</v>
      </c>
      <c r="Z104" s="400">
        <v>10079897.093389045</v>
      </c>
      <c r="AA104" s="400">
        <v>9098678.0138255227</v>
      </c>
      <c r="AB104" s="404">
        <f t="shared" si="42"/>
        <v>19178575.10721457</v>
      </c>
      <c r="AC104" s="400">
        <v>7579135.5495966859</v>
      </c>
      <c r="AD104" s="399">
        <f t="shared" si="43"/>
        <v>26757710.656811256</v>
      </c>
      <c r="AE104" s="401">
        <v>-450175</v>
      </c>
      <c r="AF104" s="408">
        <f t="shared" si="44"/>
        <v>26307535.656811256</v>
      </c>
      <c r="AG104" s="399">
        <v>16785.784500000067</v>
      </c>
      <c r="AH104" s="399">
        <f t="shared" si="45"/>
        <v>26324321.441311255</v>
      </c>
      <c r="AI104" s="408">
        <f t="shared" si="46"/>
        <v>548.00515887204222</v>
      </c>
      <c r="AJ104" s="399">
        <f t="shared" si="47"/>
        <v>548.35481900827506</v>
      </c>
      <c r="AK104" s="409">
        <v>16</v>
      </c>
      <c r="AL104" s="409">
        <v>16</v>
      </c>
    </row>
    <row r="105" spans="1:38">
      <c r="A105" s="397">
        <v>273</v>
      </c>
      <c r="B105" s="398" t="s">
        <v>127</v>
      </c>
      <c r="C105" s="416">
        <v>4011</v>
      </c>
      <c r="D105" s="429">
        <f t="shared" si="31"/>
        <v>4212707.0753389727</v>
      </c>
      <c r="E105" s="462">
        <v>557661.9666673108</v>
      </c>
      <c r="F105" s="400">
        <v>4770369.0420062831</v>
      </c>
      <c r="G105" s="400">
        <v>241471.83806410065</v>
      </c>
      <c r="H105" s="404">
        <f t="shared" si="32"/>
        <v>5011840.8800703837</v>
      </c>
      <c r="I105" s="421">
        <v>425073.06041495496</v>
      </c>
      <c r="J105" s="405">
        <f t="shared" si="33"/>
        <v>5436913.9404853387</v>
      </c>
      <c r="K105" s="423">
        <v>-193321</v>
      </c>
      <c r="L105" s="411">
        <f t="shared" si="34"/>
        <v>5243592.9404853387</v>
      </c>
      <c r="M105" s="425">
        <v>56124.590339999966</v>
      </c>
      <c r="N105" s="405">
        <f t="shared" si="35"/>
        <v>5299717.5308253383</v>
      </c>
      <c r="O105" s="408">
        <f t="shared" si="36"/>
        <v>1307.3031514548338</v>
      </c>
      <c r="P105" s="399">
        <f t="shared" si="37"/>
        <v>1321.2958192035248</v>
      </c>
      <c r="Q105" s="409">
        <v>19</v>
      </c>
      <c r="R105" s="409">
        <v>19</v>
      </c>
      <c r="S105" s="440">
        <f t="shared" si="38"/>
        <v>127730.77429835312</v>
      </c>
      <c r="T105" s="413">
        <f t="shared" si="39"/>
        <v>2.4967594932987596E-2</v>
      </c>
      <c r="U105" s="442">
        <f t="shared" si="40"/>
        <v>28.017788567365642</v>
      </c>
      <c r="V105" s="475">
        <f t="shared" si="41"/>
        <v>28.017788567365642</v>
      </c>
      <c r="W105" s="397">
        <v>273</v>
      </c>
      <c r="X105" s="398" t="s">
        <v>127</v>
      </c>
      <c r="Y105" s="400">
        <v>3999</v>
      </c>
      <c r="Z105" s="400">
        <v>4399640.3525457075</v>
      </c>
      <c r="AA105" s="400">
        <v>260824.51932381504</v>
      </c>
      <c r="AB105" s="404">
        <f t="shared" si="42"/>
        <v>4660464.8718695221</v>
      </c>
      <c r="AC105" s="400">
        <v>745315.2943174633</v>
      </c>
      <c r="AD105" s="399">
        <f t="shared" si="43"/>
        <v>5405780.1661869856</v>
      </c>
      <c r="AE105" s="401">
        <v>-289918</v>
      </c>
      <c r="AF105" s="408">
        <f t="shared" si="44"/>
        <v>5115862.1661869856</v>
      </c>
      <c r="AG105" s="399">
        <v>180829.39490000001</v>
      </c>
      <c r="AH105" s="399">
        <f t="shared" si="45"/>
        <v>5296691.5610869853</v>
      </c>
      <c r="AI105" s="408">
        <f t="shared" si="46"/>
        <v>1279.2853628874682</v>
      </c>
      <c r="AJ105" s="399">
        <f t="shared" si="47"/>
        <v>1324.5040162758153</v>
      </c>
      <c r="AK105" s="409">
        <v>19</v>
      </c>
      <c r="AL105" s="409">
        <v>19</v>
      </c>
    </row>
    <row r="106" spans="1:38">
      <c r="A106" s="397">
        <v>275</v>
      </c>
      <c r="B106" s="398" t="s">
        <v>128</v>
      </c>
      <c r="C106" s="416">
        <v>2499</v>
      </c>
      <c r="D106" s="429">
        <f t="shared" si="31"/>
        <v>786410.11853220244</v>
      </c>
      <c r="E106" s="462">
        <v>380423.81289765373</v>
      </c>
      <c r="F106" s="400">
        <v>1166833.9314298562</v>
      </c>
      <c r="G106" s="400">
        <v>1263499.7714218188</v>
      </c>
      <c r="H106" s="404">
        <f t="shared" si="32"/>
        <v>2430333.702851675</v>
      </c>
      <c r="I106" s="421">
        <v>341878.88107000757</v>
      </c>
      <c r="J106" s="405">
        <f t="shared" si="33"/>
        <v>2772212.5839216826</v>
      </c>
      <c r="K106" s="423">
        <v>174530</v>
      </c>
      <c r="L106" s="411">
        <f t="shared" si="34"/>
        <v>2946742.5839216826</v>
      </c>
      <c r="M106" s="425">
        <v>41672.550000000003</v>
      </c>
      <c r="N106" s="405">
        <f t="shared" si="35"/>
        <v>2988415.1339216824</v>
      </c>
      <c r="O106" s="408">
        <f t="shared" si="36"/>
        <v>1179.1687010490928</v>
      </c>
      <c r="P106" s="399">
        <f t="shared" si="37"/>
        <v>1195.8443913252031</v>
      </c>
      <c r="Q106" s="409">
        <v>13</v>
      </c>
      <c r="R106" s="409">
        <v>13</v>
      </c>
      <c r="S106" s="440">
        <f t="shared" si="38"/>
        <v>335137.21823686315</v>
      </c>
      <c r="T106" s="413">
        <f t="shared" si="39"/>
        <v>0.12832613328200254</v>
      </c>
      <c r="U106" s="442">
        <f t="shared" si="40"/>
        <v>143.22845285995368</v>
      </c>
      <c r="V106" s="475">
        <f t="shared" si="41"/>
        <v>143.22845285995368</v>
      </c>
      <c r="W106" s="397">
        <v>275</v>
      </c>
      <c r="X106" s="398" t="s">
        <v>128</v>
      </c>
      <c r="Y106" s="400">
        <v>2521</v>
      </c>
      <c r="Z106" s="400">
        <v>782780.91784633533</v>
      </c>
      <c r="AA106" s="400">
        <v>1243660.6649856942</v>
      </c>
      <c r="AB106" s="404">
        <f t="shared" si="42"/>
        <v>2026441.5828320296</v>
      </c>
      <c r="AC106" s="400">
        <v>522312.78285279009</v>
      </c>
      <c r="AD106" s="399">
        <f t="shared" si="43"/>
        <v>2548754.3656848194</v>
      </c>
      <c r="AE106" s="401">
        <v>62851</v>
      </c>
      <c r="AF106" s="408">
        <f t="shared" si="44"/>
        <v>2611605.3656848194</v>
      </c>
      <c r="AG106" s="399">
        <v>-740.78110000000743</v>
      </c>
      <c r="AH106" s="399">
        <f t="shared" si="45"/>
        <v>2610864.5845848196</v>
      </c>
      <c r="AI106" s="408">
        <f t="shared" si="46"/>
        <v>1035.9402481891391</v>
      </c>
      <c r="AJ106" s="399">
        <f t="shared" si="47"/>
        <v>1035.6464040399919</v>
      </c>
      <c r="AK106" s="409">
        <v>13</v>
      </c>
      <c r="AL106" s="409">
        <v>13</v>
      </c>
    </row>
    <row r="107" spans="1:38">
      <c r="A107" s="397">
        <v>276</v>
      </c>
      <c r="B107" s="398" t="s">
        <v>129</v>
      </c>
      <c r="C107" s="416">
        <v>15136</v>
      </c>
      <c r="D107" s="429">
        <f t="shared" si="31"/>
        <v>11042059.82267113</v>
      </c>
      <c r="E107" s="462">
        <v>2059924.0458631041</v>
      </c>
      <c r="F107" s="400">
        <v>13101983.868534233</v>
      </c>
      <c r="G107" s="400">
        <v>5319218.9883461418</v>
      </c>
      <c r="H107" s="404">
        <f t="shared" si="32"/>
        <v>18421202.856880374</v>
      </c>
      <c r="I107" s="421">
        <v>661543.51753223059</v>
      </c>
      <c r="J107" s="405">
        <f t="shared" si="33"/>
        <v>19082746.374412604</v>
      </c>
      <c r="K107" s="423">
        <v>-1667382</v>
      </c>
      <c r="L107" s="411">
        <f t="shared" si="34"/>
        <v>17415364.374412604</v>
      </c>
      <c r="M107" s="425">
        <v>-317303.13020999986</v>
      </c>
      <c r="N107" s="405">
        <f t="shared" si="35"/>
        <v>17098061.244202603</v>
      </c>
      <c r="O107" s="408">
        <f t="shared" si="36"/>
        <v>1150.5922551805368</v>
      </c>
      <c r="P107" s="399">
        <f t="shared" si="37"/>
        <v>1129.6287819901297</v>
      </c>
      <c r="Q107" s="409">
        <v>12</v>
      </c>
      <c r="R107" s="409">
        <v>12</v>
      </c>
      <c r="S107" s="440">
        <f t="shared" si="38"/>
        <v>762753.77636452764</v>
      </c>
      <c r="T107" s="413">
        <f t="shared" si="39"/>
        <v>4.5803855910371991E-2</v>
      </c>
      <c r="U107" s="442">
        <f t="shared" si="40"/>
        <v>51.917675907060811</v>
      </c>
      <c r="V107" s="475">
        <f t="shared" si="41"/>
        <v>51.917675907060811</v>
      </c>
      <c r="W107" s="397">
        <v>276</v>
      </c>
      <c r="X107" s="398" t="s">
        <v>129</v>
      </c>
      <c r="Y107" s="400">
        <v>15157</v>
      </c>
      <c r="Z107" s="400">
        <v>11193309.60034737</v>
      </c>
      <c r="AA107" s="400">
        <v>5382986.7960403142</v>
      </c>
      <c r="AB107" s="404">
        <f t="shared" ref="AB107:AB138" si="48">SUM(Z107:AA107)</f>
        <v>16576296.396387685</v>
      </c>
      <c r="AC107" s="400">
        <v>1992420.2016603905</v>
      </c>
      <c r="AD107" s="399">
        <f t="shared" si="43"/>
        <v>18568716.598048076</v>
      </c>
      <c r="AE107" s="401">
        <v>-1916106</v>
      </c>
      <c r="AF107" s="408">
        <f t="shared" si="44"/>
        <v>16652610.598048076</v>
      </c>
      <c r="AG107" s="399">
        <v>-251324.96141000016</v>
      </c>
      <c r="AH107" s="399">
        <f t="shared" si="45"/>
        <v>16401285.636638075</v>
      </c>
      <c r="AI107" s="408">
        <f t="shared" si="46"/>
        <v>1098.674579273476</v>
      </c>
      <c r="AJ107" s="399">
        <f t="shared" si="47"/>
        <v>1082.0931343034952</v>
      </c>
      <c r="AK107" s="409">
        <v>12</v>
      </c>
      <c r="AL107" s="409">
        <v>12</v>
      </c>
    </row>
    <row r="108" spans="1:38">
      <c r="A108" s="397">
        <v>280</v>
      </c>
      <c r="B108" s="398" t="s">
        <v>130</v>
      </c>
      <c r="C108" s="416">
        <v>2015</v>
      </c>
      <c r="D108" s="429">
        <f t="shared" si="31"/>
        <v>1810860.5762043402</v>
      </c>
      <c r="E108" s="462">
        <v>242748.46109487937</v>
      </c>
      <c r="F108" s="400">
        <v>2053609.0372992195</v>
      </c>
      <c r="G108" s="400">
        <v>908754.24299627636</v>
      </c>
      <c r="H108" s="404">
        <f t="shared" si="32"/>
        <v>2962363.2802954959</v>
      </c>
      <c r="I108" s="421">
        <v>372892.96865330101</v>
      </c>
      <c r="J108" s="405">
        <f t="shared" si="33"/>
        <v>3335256.2489487967</v>
      </c>
      <c r="K108" s="486">
        <v>-292822</v>
      </c>
      <c r="L108" s="411">
        <f t="shared" si="34"/>
        <v>3042434.2489487967</v>
      </c>
      <c r="M108" s="425">
        <v>-993473.59199999983</v>
      </c>
      <c r="N108" s="405">
        <f t="shared" si="35"/>
        <v>2048960.6569487969</v>
      </c>
      <c r="O108" s="408">
        <f t="shared" si="36"/>
        <v>1509.8929275180133</v>
      </c>
      <c r="P108" s="399">
        <f t="shared" si="37"/>
        <v>1016.853924044068</v>
      </c>
      <c r="Q108" s="409">
        <v>15</v>
      </c>
      <c r="R108" s="409">
        <v>15</v>
      </c>
      <c r="S108" s="440">
        <f t="shared" si="38"/>
        <v>186323.93059477862</v>
      </c>
      <c r="T108" s="413">
        <f t="shared" si="39"/>
        <v>6.5236951597218928E-2</v>
      </c>
      <c r="U108" s="442">
        <f t="shared" si="40"/>
        <v>98.771228726502386</v>
      </c>
      <c r="V108" s="475">
        <f t="shared" si="41"/>
        <v>98.771228726502386</v>
      </c>
      <c r="W108" s="397">
        <v>280</v>
      </c>
      <c r="X108" s="398" t="s">
        <v>130</v>
      </c>
      <c r="Y108" s="400">
        <v>2024</v>
      </c>
      <c r="Z108" s="400">
        <v>1713300.7997192342</v>
      </c>
      <c r="AA108" s="400">
        <v>923603.7752084129</v>
      </c>
      <c r="AB108" s="404">
        <f t="shared" si="48"/>
        <v>2636904.5749276471</v>
      </c>
      <c r="AC108" s="400">
        <v>497206.74342637084</v>
      </c>
      <c r="AD108" s="399">
        <f t="shared" si="43"/>
        <v>3134111.318354018</v>
      </c>
      <c r="AE108" s="486">
        <v>-278001</v>
      </c>
      <c r="AF108" s="408">
        <f t="shared" si="44"/>
        <v>2856110.318354018</v>
      </c>
      <c r="AG108" s="399">
        <v>-865295.37000000011</v>
      </c>
      <c r="AH108" s="399">
        <f t="shared" si="45"/>
        <v>1990814.9483540179</v>
      </c>
      <c r="AI108" s="408">
        <f t="shared" si="46"/>
        <v>1411.1216987915109</v>
      </c>
      <c r="AJ108" s="399">
        <f t="shared" si="47"/>
        <v>983.60422349506814</v>
      </c>
      <c r="AK108" s="409">
        <v>15</v>
      </c>
      <c r="AL108" s="409">
        <v>15</v>
      </c>
    </row>
    <row r="109" spans="1:38">
      <c r="A109" s="397">
        <v>284</v>
      </c>
      <c r="B109" s="398" t="s">
        <v>131</v>
      </c>
      <c r="C109" s="416">
        <v>2207</v>
      </c>
      <c r="D109" s="429">
        <f t="shared" si="31"/>
        <v>959958.68226643861</v>
      </c>
      <c r="E109" s="462">
        <v>253944.74647610306</v>
      </c>
      <c r="F109" s="400">
        <v>1213903.4287425417</v>
      </c>
      <c r="G109" s="400">
        <v>557453.97243617882</v>
      </c>
      <c r="H109" s="404">
        <f t="shared" si="32"/>
        <v>1771357.4011787204</v>
      </c>
      <c r="I109" s="421">
        <v>420351.89668467175</v>
      </c>
      <c r="J109" s="405">
        <f t="shared" si="33"/>
        <v>2191709.2978633922</v>
      </c>
      <c r="K109" s="483">
        <v>909714</v>
      </c>
      <c r="L109" s="411">
        <f t="shared" si="34"/>
        <v>3101423.2978633922</v>
      </c>
      <c r="M109" s="425">
        <v>1261844.814</v>
      </c>
      <c r="N109" s="405">
        <f t="shared" si="35"/>
        <v>4363268.1118633924</v>
      </c>
      <c r="O109" s="408">
        <f t="shared" si="36"/>
        <v>1405.2665599743507</v>
      </c>
      <c r="P109" s="399">
        <f t="shared" si="37"/>
        <v>1977.0131906947859</v>
      </c>
      <c r="Q109" s="409">
        <v>2</v>
      </c>
      <c r="R109" s="409">
        <v>2</v>
      </c>
      <c r="S109" s="440">
        <f t="shared" si="38"/>
        <v>-461134.99696259154</v>
      </c>
      <c r="T109" s="413">
        <f t="shared" si="39"/>
        <v>-0.12943928458162005</v>
      </c>
      <c r="U109" s="442">
        <f t="shared" si="40"/>
        <v>-194.44529221513449</v>
      </c>
      <c r="V109" s="475">
        <f t="shared" si="41"/>
        <v>-194.44529221513449</v>
      </c>
      <c r="W109" s="397">
        <v>284</v>
      </c>
      <c r="X109" s="398" t="s">
        <v>131</v>
      </c>
      <c r="Y109" s="400">
        <v>2227</v>
      </c>
      <c r="Z109" s="400">
        <v>1111531.8408636157</v>
      </c>
      <c r="AA109" s="400">
        <v>1115363.590252762</v>
      </c>
      <c r="AB109" s="404">
        <f t="shared" si="48"/>
        <v>2226895.4311163779</v>
      </c>
      <c r="AC109" s="400">
        <v>507174.86370960594</v>
      </c>
      <c r="AD109" s="399">
        <f t="shared" si="43"/>
        <v>2734070.2948259837</v>
      </c>
      <c r="AE109" s="484">
        <v>828488</v>
      </c>
      <c r="AF109" s="408">
        <f t="shared" si="44"/>
        <v>3562558.2948259837</v>
      </c>
      <c r="AG109" s="399">
        <v>1215196.2300000004</v>
      </c>
      <c r="AH109" s="399">
        <f t="shared" si="45"/>
        <v>4777754.5248259846</v>
      </c>
      <c r="AI109" s="408">
        <f t="shared" si="46"/>
        <v>1599.7118521894852</v>
      </c>
      <c r="AJ109" s="399">
        <f t="shared" si="47"/>
        <v>2145.3769756739939</v>
      </c>
      <c r="AK109" s="409">
        <v>2</v>
      </c>
      <c r="AL109" s="409">
        <v>2</v>
      </c>
    </row>
    <row r="110" spans="1:38">
      <c r="A110" s="397">
        <v>285</v>
      </c>
      <c r="B110" s="398" t="s">
        <v>132</v>
      </c>
      <c r="C110" s="416">
        <v>50500</v>
      </c>
      <c r="D110" s="429">
        <f t="shared" si="31"/>
        <v>-10179421.161263602</v>
      </c>
      <c r="E110" s="462">
        <v>8872719.9839175232</v>
      </c>
      <c r="F110" s="400">
        <v>-1306701.1773460787</v>
      </c>
      <c r="G110" s="400">
        <v>10395600.485116221</v>
      </c>
      <c r="H110" s="404">
        <f t="shared" si="32"/>
        <v>9088899.3077701423</v>
      </c>
      <c r="I110" s="421">
        <v>4087770.7214502785</v>
      </c>
      <c r="J110" s="405">
        <f t="shared" si="33"/>
        <v>13176670.029220421</v>
      </c>
      <c r="K110" s="423">
        <v>528252</v>
      </c>
      <c r="L110" s="411">
        <f t="shared" si="34"/>
        <v>13704922.029220421</v>
      </c>
      <c r="M110" s="425">
        <v>-1004346.3770205003</v>
      </c>
      <c r="N110" s="405">
        <f t="shared" si="35"/>
        <v>12700575.65219992</v>
      </c>
      <c r="O110" s="408">
        <f t="shared" si="36"/>
        <v>271.38459463802815</v>
      </c>
      <c r="P110" s="399">
        <f t="shared" si="37"/>
        <v>251.49654756831526</v>
      </c>
      <c r="Q110" s="409">
        <v>8</v>
      </c>
      <c r="R110" s="409">
        <v>8</v>
      </c>
      <c r="S110" s="440">
        <f t="shared" si="38"/>
        <v>8634333.5571456905</v>
      </c>
      <c r="T110" s="413">
        <f t="shared" si="39"/>
        <v>1.7028267240967367</v>
      </c>
      <c r="U110" s="442">
        <f t="shared" si="40"/>
        <v>171.20899213146453</v>
      </c>
      <c r="V110" s="475">
        <f t="shared" si="41"/>
        <v>171.20899213146453</v>
      </c>
      <c r="W110" s="397">
        <v>285</v>
      </c>
      <c r="X110" s="398" t="s">
        <v>132</v>
      </c>
      <c r="Y110" s="400">
        <v>50617</v>
      </c>
      <c r="Z110" s="400">
        <v>-10638949.420748958</v>
      </c>
      <c r="AA110" s="400">
        <v>8942704.4510249775</v>
      </c>
      <c r="AB110" s="404">
        <f t="shared" si="48"/>
        <v>-1696244.9697239809</v>
      </c>
      <c r="AC110" s="400">
        <v>7775933.4417987112</v>
      </c>
      <c r="AD110" s="399">
        <f t="shared" si="43"/>
        <v>6079688.4720747303</v>
      </c>
      <c r="AE110" s="401">
        <v>-1009100</v>
      </c>
      <c r="AF110" s="408">
        <f t="shared" si="44"/>
        <v>5070588.4720747303</v>
      </c>
      <c r="AG110" s="399">
        <v>-785117.63689999969</v>
      </c>
      <c r="AH110" s="399">
        <f t="shared" si="45"/>
        <v>4285470.835174731</v>
      </c>
      <c r="AI110" s="408">
        <f t="shared" si="46"/>
        <v>100.17560250656361</v>
      </c>
      <c r="AJ110" s="399">
        <f t="shared" si="47"/>
        <v>84.664654862491474</v>
      </c>
      <c r="AK110" s="409">
        <v>8</v>
      </c>
      <c r="AL110" s="409">
        <v>8</v>
      </c>
    </row>
    <row r="111" spans="1:38">
      <c r="A111" s="397">
        <v>286</v>
      </c>
      <c r="B111" s="398" t="s">
        <v>133</v>
      </c>
      <c r="C111" s="416">
        <v>78880</v>
      </c>
      <c r="D111" s="429">
        <f t="shared" si="31"/>
        <v>-25290572.103753492</v>
      </c>
      <c r="E111" s="462">
        <v>11622456.30064147</v>
      </c>
      <c r="F111" s="400">
        <v>-13668115.803112024</v>
      </c>
      <c r="G111" s="400">
        <v>13678311.251551475</v>
      </c>
      <c r="H111" s="404">
        <f t="shared" si="32"/>
        <v>10195.448439450935</v>
      </c>
      <c r="I111" s="421">
        <v>7332323.0910909558</v>
      </c>
      <c r="J111" s="405">
        <f t="shared" si="33"/>
        <v>7342518.5395304067</v>
      </c>
      <c r="K111" s="423">
        <v>-5668504</v>
      </c>
      <c r="L111" s="411">
        <f t="shared" si="34"/>
        <v>1674014.5395304067</v>
      </c>
      <c r="M111" s="425">
        <v>86887.266749999952</v>
      </c>
      <c r="N111" s="405">
        <f t="shared" si="35"/>
        <v>1760901.8062804067</v>
      </c>
      <c r="O111" s="408">
        <f t="shared" si="36"/>
        <v>21.222293858144102</v>
      </c>
      <c r="P111" s="399">
        <f t="shared" si="37"/>
        <v>22.323805860552824</v>
      </c>
      <c r="Q111" s="409">
        <v>8</v>
      </c>
      <c r="R111" s="409">
        <v>8</v>
      </c>
      <c r="S111" s="440">
        <f t="shared" si="38"/>
        <v>7007770.654497345</v>
      </c>
      <c r="T111" s="413">
        <f t="shared" si="39"/>
        <v>-1.313852846558355</v>
      </c>
      <c r="U111" s="442">
        <f t="shared" si="40"/>
        <v>88.373537295263262</v>
      </c>
      <c r="V111" s="475">
        <f t="shared" si="41"/>
        <v>88.373537295263262</v>
      </c>
      <c r="W111" s="397">
        <v>286</v>
      </c>
      <c r="X111" s="398" t="s">
        <v>133</v>
      </c>
      <c r="Y111" s="400">
        <v>79429</v>
      </c>
      <c r="Z111" s="400">
        <v>-24528827.644800939</v>
      </c>
      <c r="AA111" s="400">
        <v>14025074.648301022</v>
      </c>
      <c r="AB111" s="404">
        <f t="shared" si="48"/>
        <v>-10503752.996499917</v>
      </c>
      <c r="AC111" s="400">
        <v>12913776.881532978</v>
      </c>
      <c r="AD111" s="399">
        <f t="shared" si="43"/>
        <v>2410023.8850330617</v>
      </c>
      <c r="AE111" s="401">
        <v>-7743780</v>
      </c>
      <c r="AF111" s="408">
        <f t="shared" si="44"/>
        <v>-5333756.1149669383</v>
      </c>
      <c r="AG111" s="399">
        <v>-151513.37690000026</v>
      </c>
      <c r="AH111" s="399">
        <f t="shared" si="45"/>
        <v>-5485269.4918669388</v>
      </c>
      <c r="AI111" s="408">
        <f t="shared" si="46"/>
        <v>-67.151243437119163</v>
      </c>
      <c r="AJ111" s="399">
        <f t="shared" si="47"/>
        <v>-69.058775659607178</v>
      </c>
      <c r="AK111" s="409">
        <v>8</v>
      </c>
      <c r="AL111" s="409">
        <v>8</v>
      </c>
    </row>
    <row r="112" spans="1:38">
      <c r="A112" s="397">
        <v>287</v>
      </c>
      <c r="B112" s="398" t="s">
        <v>134</v>
      </c>
      <c r="C112" s="416">
        <v>6199</v>
      </c>
      <c r="D112" s="429">
        <f t="shared" si="31"/>
        <v>3690667.538972103</v>
      </c>
      <c r="E112" s="462">
        <v>556543.42682153289</v>
      </c>
      <c r="F112" s="400">
        <v>4247210.9657936357</v>
      </c>
      <c r="G112" s="400">
        <v>2169995.2849987107</v>
      </c>
      <c r="H112" s="404">
        <f t="shared" si="32"/>
        <v>6417206.2507923469</v>
      </c>
      <c r="I112" s="421">
        <v>1079235.6810282059</v>
      </c>
      <c r="J112" s="405">
        <f t="shared" si="33"/>
        <v>7496441.9318205528</v>
      </c>
      <c r="K112" s="423">
        <v>619983</v>
      </c>
      <c r="L112" s="411">
        <f t="shared" si="34"/>
        <v>8116424.9318205528</v>
      </c>
      <c r="M112" s="425">
        <v>1040313.5382000003</v>
      </c>
      <c r="N112" s="405">
        <f t="shared" si="35"/>
        <v>9156738.4700205531</v>
      </c>
      <c r="O112" s="408">
        <f t="shared" si="36"/>
        <v>1309.3119748057029</v>
      </c>
      <c r="P112" s="399">
        <f t="shared" si="37"/>
        <v>1477.1315486401925</v>
      </c>
      <c r="Q112" s="409">
        <v>15</v>
      </c>
      <c r="R112" s="409">
        <v>15</v>
      </c>
      <c r="S112" s="440">
        <f t="shared" si="38"/>
        <v>-469019.14276100323</v>
      </c>
      <c r="T112" s="413">
        <f t="shared" si="39"/>
        <v>-5.4629572877843556E-2</v>
      </c>
      <c r="U112" s="442">
        <f t="shared" si="40"/>
        <v>-66.119629580960918</v>
      </c>
      <c r="V112" s="475">
        <f t="shared" si="41"/>
        <v>-66.119629580960918</v>
      </c>
      <c r="W112" s="397">
        <v>287</v>
      </c>
      <c r="X112" s="398" t="s">
        <v>134</v>
      </c>
      <c r="Y112" s="400">
        <v>6242</v>
      </c>
      <c r="Z112" s="400">
        <v>3351096.3347625211</v>
      </c>
      <c r="AA112" s="400">
        <v>2241816.1854563081</v>
      </c>
      <c r="AB112" s="404">
        <f t="shared" si="48"/>
        <v>5592912.5202188287</v>
      </c>
      <c r="AC112" s="400">
        <v>1437878.5543627285</v>
      </c>
      <c r="AD112" s="399">
        <f t="shared" si="43"/>
        <v>7030791.074581557</v>
      </c>
      <c r="AE112" s="401">
        <v>1554653</v>
      </c>
      <c r="AF112" s="408">
        <f t="shared" si="44"/>
        <v>8585444.074581556</v>
      </c>
      <c r="AG112" s="399">
        <v>648025.84950000001</v>
      </c>
      <c r="AH112" s="399">
        <f t="shared" si="45"/>
        <v>9233469.9240815565</v>
      </c>
      <c r="AI112" s="408">
        <f t="shared" si="46"/>
        <v>1375.4316043866638</v>
      </c>
      <c r="AJ112" s="399">
        <f t="shared" si="47"/>
        <v>1479.2486260944499</v>
      </c>
      <c r="AK112" s="409">
        <v>15</v>
      </c>
      <c r="AL112" s="409">
        <v>15</v>
      </c>
    </row>
    <row r="113" spans="1:38">
      <c r="A113" s="397">
        <v>288</v>
      </c>
      <c r="B113" s="398" t="s">
        <v>135</v>
      </c>
      <c r="C113" s="416">
        <v>6368</v>
      </c>
      <c r="D113" s="429">
        <f t="shared" si="31"/>
        <v>4131770.8698974149</v>
      </c>
      <c r="E113" s="462">
        <v>589212.21641231584</v>
      </c>
      <c r="F113" s="400">
        <v>4720983.086309731</v>
      </c>
      <c r="G113" s="400">
        <v>2341979.7161365654</v>
      </c>
      <c r="H113" s="404">
        <f t="shared" si="32"/>
        <v>7062962.8024462964</v>
      </c>
      <c r="I113" s="421">
        <v>931100.56052548601</v>
      </c>
      <c r="J113" s="405">
        <f t="shared" si="33"/>
        <v>7994063.3629717827</v>
      </c>
      <c r="K113" s="423">
        <v>324275</v>
      </c>
      <c r="L113" s="411">
        <f t="shared" si="34"/>
        <v>8318338.3629717827</v>
      </c>
      <c r="M113" s="425">
        <v>-647008.01130000001</v>
      </c>
      <c r="N113" s="405">
        <f t="shared" si="35"/>
        <v>7671330.3516717823</v>
      </c>
      <c r="O113" s="408">
        <f t="shared" si="36"/>
        <v>1306.271727853609</v>
      </c>
      <c r="P113" s="399">
        <f t="shared" si="37"/>
        <v>1204.6687110037346</v>
      </c>
      <c r="Q113" s="409">
        <v>15</v>
      </c>
      <c r="R113" s="409">
        <v>15</v>
      </c>
      <c r="S113" s="440">
        <f t="shared" si="38"/>
        <v>800788.8715176601</v>
      </c>
      <c r="T113" s="413">
        <f t="shared" si="39"/>
        <v>0.10652259388887152</v>
      </c>
      <c r="U113" s="442">
        <f t="shared" si="40"/>
        <v>132.57157305983492</v>
      </c>
      <c r="V113" s="475">
        <f t="shared" si="41"/>
        <v>132.57157305983492</v>
      </c>
      <c r="W113" s="397">
        <v>288</v>
      </c>
      <c r="X113" s="398" t="s">
        <v>135</v>
      </c>
      <c r="Y113" s="400">
        <v>6405</v>
      </c>
      <c r="Z113" s="400">
        <v>3979965.2429517219</v>
      </c>
      <c r="AA113" s="400">
        <v>2062890.9441470727</v>
      </c>
      <c r="AB113" s="404">
        <f t="shared" si="48"/>
        <v>6042856.1870987946</v>
      </c>
      <c r="AC113" s="400">
        <v>1324833.3043553284</v>
      </c>
      <c r="AD113" s="399">
        <f t="shared" si="43"/>
        <v>7367689.4914541226</v>
      </c>
      <c r="AE113" s="401">
        <v>149860</v>
      </c>
      <c r="AF113" s="408">
        <f t="shared" si="44"/>
        <v>7517549.4914541226</v>
      </c>
      <c r="AG113" s="399">
        <v>-620869.12959999987</v>
      </c>
      <c r="AH113" s="399">
        <f t="shared" si="45"/>
        <v>6896680.361854123</v>
      </c>
      <c r="AI113" s="408">
        <f t="shared" si="46"/>
        <v>1173.7001547937741</v>
      </c>
      <c r="AJ113" s="399">
        <f t="shared" si="47"/>
        <v>1076.7650838179738</v>
      </c>
      <c r="AK113" s="409">
        <v>15</v>
      </c>
      <c r="AL113" s="409">
        <v>15</v>
      </c>
    </row>
    <row r="114" spans="1:38">
      <c r="A114" s="397">
        <v>290</v>
      </c>
      <c r="B114" s="398" t="s">
        <v>136</v>
      </c>
      <c r="C114" s="416">
        <v>7582</v>
      </c>
      <c r="D114" s="429">
        <f t="shared" si="31"/>
        <v>3480403.989497331</v>
      </c>
      <c r="E114" s="462">
        <v>1114058.0239976074</v>
      </c>
      <c r="F114" s="400">
        <v>4594462.0134949386</v>
      </c>
      <c r="G114" s="400">
        <v>2696465.0706437486</v>
      </c>
      <c r="H114" s="404">
        <f t="shared" si="32"/>
        <v>7290927.0841386877</v>
      </c>
      <c r="I114" s="421">
        <v>1120105.9567638286</v>
      </c>
      <c r="J114" s="405">
        <f t="shared" si="33"/>
        <v>8411033.0409025159</v>
      </c>
      <c r="K114" s="423">
        <v>-197058</v>
      </c>
      <c r="L114" s="411">
        <f t="shared" si="34"/>
        <v>8213975.0409025159</v>
      </c>
      <c r="M114" s="425">
        <v>-46673.255999999994</v>
      </c>
      <c r="N114" s="405">
        <f t="shared" si="35"/>
        <v>8167301.7849025158</v>
      </c>
      <c r="O114" s="408">
        <f t="shared" si="36"/>
        <v>1083.3520233319066</v>
      </c>
      <c r="P114" s="399">
        <f t="shared" si="37"/>
        <v>1077.1962259169766</v>
      </c>
      <c r="Q114" s="409">
        <v>18</v>
      </c>
      <c r="R114" s="409">
        <v>18</v>
      </c>
      <c r="S114" s="440">
        <f t="shared" si="38"/>
        <v>-83997.38532955572</v>
      </c>
      <c r="T114" s="413">
        <f t="shared" si="39"/>
        <v>-1.0122639726304453E-2</v>
      </c>
      <c r="U114" s="442">
        <f t="shared" si="40"/>
        <v>13.336236583734944</v>
      </c>
      <c r="V114" s="475">
        <f t="shared" si="41"/>
        <v>13.336236583734944</v>
      </c>
      <c r="W114" s="397">
        <v>290</v>
      </c>
      <c r="X114" s="398" t="s">
        <v>136</v>
      </c>
      <c r="Y114" s="400">
        <v>7755</v>
      </c>
      <c r="Z114" s="400">
        <v>4131836.3974004239</v>
      </c>
      <c r="AA114" s="400">
        <v>2869018.9494755934</v>
      </c>
      <c r="AB114" s="404">
        <f t="shared" si="48"/>
        <v>7000855.3468760177</v>
      </c>
      <c r="AC114" s="400">
        <v>1702254.0793560531</v>
      </c>
      <c r="AD114" s="399">
        <f t="shared" si="43"/>
        <v>8703109.4262320716</v>
      </c>
      <c r="AE114" s="401">
        <v>-405137</v>
      </c>
      <c r="AF114" s="408">
        <f t="shared" si="44"/>
        <v>8297972.4262320716</v>
      </c>
      <c r="AG114" s="399">
        <v>-73999.303500000009</v>
      </c>
      <c r="AH114" s="399">
        <f t="shared" si="45"/>
        <v>8223973.1227320712</v>
      </c>
      <c r="AI114" s="408">
        <f t="shared" si="46"/>
        <v>1070.0157867481716</v>
      </c>
      <c r="AJ114" s="399">
        <f t="shared" si="47"/>
        <v>1060.4736457423689</v>
      </c>
      <c r="AK114" s="409">
        <v>18</v>
      </c>
      <c r="AL114" s="409">
        <v>18</v>
      </c>
    </row>
    <row r="115" spans="1:38">
      <c r="A115" s="397">
        <v>291</v>
      </c>
      <c r="B115" s="398" t="s">
        <v>137</v>
      </c>
      <c r="C115" s="416">
        <v>2092</v>
      </c>
      <c r="D115" s="429">
        <f t="shared" si="31"/>
        <v>1761565.4231040247</v>
      </c>
      <c r="E115" s="462">
        <v>246963.09648388255</v>
      </c>
      <c r="F115" s="400">
        <v>2008528.5195879072</v>
      </c>
      <c r="G115" s="400">
        <v>342560.59364255448</v>
      </c>
      <c r="H115" s="404">
        <f t="shared" si="32"/>
        <v>2351089.1132304617</v>
      </c>
      <c r="I115" s="421">
        <v>326137.03942595847</v>
      </c>
      <c r="J115" s="405">
        <f t="shared" si="33"/>
        <v>2677226.1526564201</v>
      </c>
      <c r="K115" s="423">
        <v>118109</v>
      </c>
      <c r="L115" s="411">
        <f t="shared" si="34"/>
        <v>2795335.1526564201</v>
      </c>
      <c r="M115" s="425">
        <v>8334.510000000002</v>
      </c>
      <c r="N115" s="405">
        <f t="shared" si="35"/>
        <v>2803669.6626564199</v>
      </c>
      <c r="O115" s="408">
        <f t="shared" si="36"/>
        <v>1336.2022718242927</v>
      </c>
      <c r="P115" s="399">
        <f t="shared" si="37"/>
        <v>1340.1862632200859</v>
      </c>
      <c r="Q115" s="409">
        <v>6</v>
      </c>
      <c r="R115" s="409">
        <v>6</v>
      </c>
      <c r="S115" s="440">
        <f t="shared" si="38"/>
        <v>255768.71652508248</v>
      </c>
      <c r="T115" s="413">
        <f t="shared" si="39"/>
        <v>0.10071353632894485</v>
      </c>
      <c r="U115" s="442">
        <f t="shared" si="40"/>
        <v>137.72825760469027</v>
      </c>
      <c r="V115" s="475">
        <f t="shared" si="41"/>
        <v>137.72825760469027</v>
      </c>
      <c r="W115" s="397">
        <v>291</v>
      </c>
      <c r="X115" s="398" t="s">
        <v>137</v>
      </c>
      <c r="Y115" s="400">
        <v>2119</v>
      </c>
      <c r="Z115" s="400">
        <v>1729911.2233944321</v>
      </c>
      <c r="AA115" s="400">
        <v>245775.68138712578</v>
      </c>
      <c r="AB115" s="404">
        <f t="shared" si="48"/>
        <v>1975686.9047815579</v>
      </c>
      <c r="AC115" s="400">
        <v>438073.53134977981</v>
      </c>
      <c r="AD115" s="399">
        <f t="shared" si="43"/>
        <v>2413760.4361313377</v>
      </c>
      <c r="AE115" s="401">
        <v>125806</v>
      </c>
      <c r="AF115" s="408">
        <f t="shared" si="44"/>
        <v>2539566.4361313377</v>
      </c>
      <c r="AG115" s="399">
        <v>-7880.6500000000015</v>
      </c>
      <c r="AH115" s="399">
        <f t="shared" si="45"/>
        <v>2531685.7861313378</v>
      </c>
      <c r="AI115" s="408">
        <f t="shared" si="46"/>
        <v>1198.4740142196024</v>
      </c>
      <c r="AJ115" s="399">
        <f t="shared" si="47"/>
        <v>1194.7549722186586</v>
      </c>
      <c r="AK115" s="409">
        <v>6</v>
      </c>
      <c r="AL115" s="409">
        <v>6</v>
      </c>
    </row>
    <row r="116" spans="1:38">
      <c r="A116" s="397">
        <v>297</v>
      </c>
      <c r="B116" s="398" t="s">
        <v>138</v>
      </c>
      <c r="C116" s="416">
        <v>124021</v>
      </c>
      <c r="D116" s="429">
        <f t="shared" si="31"/>
        <v>-8684891.3623887114</v>
      </c>
      <c r="E116" s="462">
        <v>14885722.597635876</v>
      </c>
      <c r="F116" s="400">
        <v>6200831.235247165</v>
      </c>
      <c r="G116" s="400">
        <v>24339828.614026677</v>
      </c>
      <c r="H116" s="404">
        <f t="shared" si="32"/>
        <v>30540659.849273842</v>
      </c>
      <c r="I116" s="421">
        <v>12193100.272455517</v>
      </c>
      <c r="J116" s="405">
        <f t="shared" si="33"/>
        <v>42733760.121729359</v>
      </c>
      <c r="K116" s="423">
        <v>3832807</v>
      </c>
      <c r="L116" s="411">
        <f t="shared" si="34"/>
        <v>46566567.121729359</v>
      </c>
      <c r="M116" s="425">
        <v>-3013197.4867514968</v>
      </c>
      <c r="N116" s="405">
        <f t="shared" si="35"/>
        <v>43553369.634977862</v>
      </c>
      <c r="O116" s="408">
        <f t="shared" si="36"/>
        <v>375.47324341627109</v>
      </c>
      <c r="P116" s="399">
        <f t="shared" si="37"/>
        <v>351.17737830672115</v>
      </c>
      <c r="Q116" s="409">
        <v>11</v>
      </c>
      <c r="R116" s="409">
        <v>11</v>
      </c>
      <c r="S116" s="440">
        <f t="shared" si="38"/>
        <v>12598011.897702545</v>
      </c>
      <c r="T116" s="413">
        <f t="shared" si="39"/>
        <v>0.37087276201819896</v>
      </c>
      <c r="U116" s="442">
        <f t="shared" si="40"/>
        <v>98.391532859255108</v>
      </c>
      <c r="V116" s="475">
        <f t="shared" si="41"/>
        <v>98.391532859255108</v>
      </c>
      <c r="W116" s="397">
        <v>297</v>
      </c>
      <c r="X116" s="398" t="s">
        <v>138</v>
      </c>
      <c r="Y116" s="400">
        <v>122594</v>
      </c>
      <c r="Z116" s="400">
        <v>-10727502.916007515</v>
      </c>
      <c r="AA116" s="400">
        <v>25367351.568419885</v>
      </c>
      <c r="AB116" s="404">
        <f t="shared" si="48"/>
        <v>14639848.65241237</v>
      </c>
      <c r="AC116" s="400">
        <v>19210082.571614448</v>
      </c>
      <c r="AD116" s="399">
        <f t="shared" si="43"/>
        <v>33849931.224026814</v>
      </c>
      <c r="AE116" s="401">
        <v>118624</v>
      </c>
      <c r="AF116" s="408">
        <f t="shared" si="44"/>
        <v>33968555.224026814</v>
      </c>
      <c r="AG116" s="399">
        <v>-3181352.2075399994</v>
      </c>
      <c r="AH116" s="399">
        <f t="shared" si="45"/>
        <v>30787203.016486816</v>
      </c>
      <c r="AI116" s="408">
        <f t="shared" si="46"/>
        <v>277.08171055701598</v>
      </c>
      <c r="AJ116" s="399">
        <f t="shared" si="47"/>
        <v>251.13140134498275</v>
      </c>
      <c r="AK116" s="409">
        <v>11</v>
      </c>
      <c r="AL116" s="409">
        <v>11</v>
      </c>
    </row>
    <row r="117" spans="1:38">
      <c r="A117" s="397">
        <v>300</v>
      </c>
      <c r="B117" s="398" t="s">
        <v>139</v>
      </c>
      <c r="C117" s="416">
        <v>3381</v>
      </c>
      <c r="D117" s="429">
        <f t="shared" si="31"/>
        <v>2212040.9372961582</v>
      </c>
      <c r="E117" s="462">
        <v>271233.0596937649</v>
      </c>
      <c r="F117" s="400">
        <v>2483273.9969899231</v>
      </c>
      <c r="G117" s="400">
        <v>1714847.6393874986</v>
      </c>
      <c r="H117" s="404">
        <f t="shared" si="32"/>
        <v>4198121.6363774221</v>
      </c>
      <c r="I117" s="421">
        <v>559311.13989751239</v>
      </c>
      <c r="J117" s="405">
        <f t="shared" si="33"/>
        <v>4757432.7762749344</v>
      </c>
      <c r="K117" s="423">
        <v>1923391</v>
      </c>
      <c r="L117" s="411">
        <f t="shared" si="34"/>
        <v>6680823.7762749344</v>
      </c>
      <c r="M117" s="425">
        <v>423393.10800000018</v>
      </c>
      <c r="N117" s="405">
        <f t="shared" si="35"/>
        <v>7104216.8842749344</v>
      </c>
      <c r="O117" s="408">
        <f t="shared" si="36"/>
        <v>1975.990469173302</v>
      </c>
      <c r="P117" s="399">
        <f t="shared" si="37"/>
        <v>2101.2176528467717</v>
      </c>
      <c r="Q117" s="409">
        <v>14</v>
      </c>
      <c r="R117" s="409">
        <v>14</v>
      </c>
      <c r="S117" s="440">
        <f t="shared" si="38"/>
        <v>-265244.81248221826</v>
      </c>
      <c r="T117" s="413">
        <f t="shared" si="39"/>
        <v>-3.8186322103346527E-2</v>
      </c>
      <c r="U117" s="442">
        <f t="shared" si="40"/>
        <v>-44.977988422610906</v>
      </c>
      <c r="V117" s="475">
        <f t="shared" si="41"/>
        <v>-44.977988422610906</v>
      </c>
      <c r="W117" s="397">
        <v>300</v>
      </c>
      <c r="X117" s="398" t="s">
        <v>139</v>
      </c>
      <c r="Y117" s="400">
        <v>3437</v>
      </c>
      <c r="Z117" s="400">
        <v>2488920.6123029198</v>
      </c>
      <c r="AA117" s="400">
        <v>1855015.5503457459</v>
      </c>
      <c r="AB117" s="404">
        <f t="shared" si="48"/>
        <v>4343936.1626486657</v>
      </c>
      <c r="AC117" s="400">
        <v>766831.42610848683</v>
      </c>
      <c r="AD117" s="399">
        <f t="shared" si="43"/>
        <v>5110767.5887571527</v>
      </c>
      <c r="AE117" s="401">
        <v>1835301</v>
      </c>
      <c r="AF117" s="408">
        <f t="shared" si="44"/>
        <v>6946068.5887571527</v>
      </c>
      <c r="AG117" s="399">
        <v>411369.93000000005</v>
      </c>
      <c r="AH117" s="399">
        <f t="shared" si="45"/>
        <v>7357438.5187571524</v>
      </c>
      <c r="AI117" s="408">
        <f t="shared" si="46"/>
        <v>2020.9684575959129</v>
      </c>
      <c r="AJ117" s="399">
        <f t="shared" si="47"/>
        <v>2140.6571192194215</v>
      </c>
      <c r="AK117" s="409">
        <v>14</v>
      </c>
      <c r="AL117" s="409">
        <v>14</v>
      </c>
    </row>
    <row r="118" spans="1:38">
      <c r="A118" s="397">
        <v>301</v>
      </c>
      <c r="B118" s="398" t="s">
        <v>140</v>
      </c>
      <c r="C118" s="416">
        <v>19759</v>
      </c>
      <c r="D118" s="429">
        <f t="shared" si="31"/>
        <v>-868332.88904303405</v>
      </c>
      <c r="E118" s="462">
        <v>2420574.3883259315</v>
      </c>
      <c r="F118" s="400">
        <v>1552241.4992828975</v>
      </c>
      <c r="G118" s="400">
        <v>10272919.859908555</v>
      </c>
      <c r="H118" s="404">
        <f t="shared" si="32"/>
        <v>11825161.359191451</v>
      </c>
      <c r="I118" s="421">
        <v>3167794.2358314986</v>
      </c>
      <c r="J118" s="405">
        <f t="shared" si="33"/>
        <v>14992955.59502295</v>
      </c>
      <c r="K118" s="423">
        <v>-1045042</v>
      </c>
      <c r="L118" s="411">
        <f t="shared" si="34"/>
        <v>13947913.59502295</v>
      </c>
      <c r="M118" s="425">
        <v>353041.50909000001</v>
      </c>
      <c r="N118" s="405">
        <f t="shared" si="35"/>
        <v>14300955.104112951</v>
      </c>
      <c r="O118" s="408">
        <f t="shared" si="36"/>
        <v>705.90179639774033</v>
      </c>
      <c r="P118" s="399">
        <f t="shared" si="37"/>
        <v>723.76917374932691</v>
      </c>
      <c r="Q118" s="409">
        <v>14</v>
      </c>
      <c r="R118" s="409">
        <v>14</v>
      </c>
      <c r="S118" s="440">
        <f t="shared" si="38"/>
        <v>1886724.5930016227</v>
      </c>
      <c r="T118" s="413">
        <f t="shared" si="39"/>
        <v>0.15642940282964041</v>
      </c>
      <c r="U118" s="442">
        <f t="shared" si="40"/>
        <v>99.507175883847481</v>
      </c>
      <c r="V118" s="475">
        <f t="shared" si="41"/>
        <v>99.507175883847481</v>
      </c>
      <c r="W118" s="397">
        <v>301</v>
      </c>
      <c r="X118" s="398" t="s">
        <v>140</v>
      </c>
      <c r="Y118" s="400">
        <v>19890</v>
      </c>
      <c r="Z118" s="400">
        <v>-1185564.2602378791</v>
      </c>
      <c r="AA118" s="400">
        <v>10431056.156596472</v>
      </c>
      <c r="AB118" s="404">
        <f t="shared" si="48"/>
        <v>9245491.8963585943</v>
      </c>
      <c r="AC118" s="400">
        <v>4430386.1056627324</v>
      </c>
      <c r="AD118" s="399">
        <f t="shared" si="43"/>
        <v>13675878.002021328</v>
      </c>
      <c r="AE118" s="401">
        <v>-1614689</v>
      </c>
      <c r="AF118" s="408">
        <f t="shared" si="44"/>
        <v>12061189.002021328</v>
      </c>
      <c r="AG118" s="399">
        <v>422655.02079999988</v>
      </c>
      <c r="AH118" s="399">
        <f t="shared" si="45"/>
        <v>12483844.022821328</v>
      </c>
      <c r="AI118" s="408">
        <f t="shared" si="46"/>
        <v>606.39462051389285</v>
      </c>
      <c r="AJ118" s="399">
        <f t="shared" si="47"/>
        <v>627.64424448573789</v>
      </c>
      <c r="AK118" s="409">
        <v>14</v>
      </c>
      <c r="AL118" s="409">
        <v>14</v>
      </c>
    </row>
    <row r="119" spans="1:38">
      <c r="A119" s="397">
        <v>304</v>
      </c>
      <c r="B119" s="398" t="s">
        <v>141</v>
      </c>
      <c r="C119" s="416">
        <v>949</v>
      </c>
      <c r="D119" s="429">
        <f t="shared" si="31"/>
        <v>-128327.26987255276</v>
      </c>
      <c r="E119" s="462">
        <v>112791.43629993101</v>
      </c>
      <c r="F119" s="400">
        <v>-15535.833572621748</v>
      </c>
      <c r="G119" s="400">
        <v>-72285.713669984325</v>
      </c>
      <c r="H119" s="404">
        <f t="shared" si="32"/>
        <v>-87821.547242606073</v>
      </c>
      <c r="I119" s="421">
        <v>154812.16437141187</v>
      </c>
      <c r="J119" s="405">
        <f t="shared" si="33"/>
        <v>66990.617128805796</v>
      </c>
      <c r="K119" s="423">
        <v>-208856</v>
      </c>
      <c r="L119" s="411">
        <f t="shared" si="34"/>
        <v>-141865.38287119422</v>
      </c>
      <c r="M119" s="425">
        <v>-261703.614</v>
      </c>
      <c r="N119" s="405">
        <f t="shared" si="35"/>
        <v>-403568.99687119422</v>
      </c>
      <c r="O119" s="408">
        <f t="shared" si="36"/>
        <v>-149.48933916880318</v>
      </c>
      <c r="P119" s="399">
        <f t="shared" si="37"/>
        <v>-425.25710945331321</v>
      </c>
      <c r="Q119" s="409">
        <v>2</v>
      </c>
      <c r="R119" s="409">
        <v>2</v>
      </c>
      <c r="S119" s="440">
        <f t="shared" si="38"/>
        <v>84432.331967359147</v>
      </c>
      <c r="T119" s="413">
        <f t="shared" si="39"/>
        <v>-0.37310289247770512</v>
      </c>
      <c r="U119" s="442">
        <f t="shared" si="40"/>
        <v>88.718781713884567</v>
      </c>
      <c r="V119" s="475">
        <f t="shared" si="41"/>
        <v>88.718781713884567</v>
      </c>
      <c r="W119" s="397">
        <v>304</v>
      </c>
      <c r="X119" s="398" t="s">
        <v>141</v>
      </c>
      <c r="Y119" s="400">
        <v>950</v>
      </c>
      <c r="Z119" s="400">
        <v>-123152.00855598619</v>
      </c>
      <c r="AA119" s="400">
        <v>-73328.255960873343</v>
      </c>
      <c r="AB119" s="404">
        <f t="shared" si="48"/>
        <v>-196480.26451685955</v>
      </c>
      <c r="AC119" s="400">
        <v>175022.54967830618</v>
      </c>
      <c r="AD119" s="399">
        <f t="shared" si="43"/>
        <v>-21457.714838553366</v>
      </c>
      <c r="AE119" s="401">
        <v>-204840</v>
      </c>
      <c r="AF119" s="408">
        <f t="shared" si="44"/>
        <v>-226297.71483855337</v>
      </c>
      <c r="AG119" s="399">
        <v>-255333.06000000003</v>
      </c>
      <c r="AH119" s="399">
        <f t="shared" si="45"/>
        <v>-481630.77483855339</v>
      </c>
      <c r="AI119" s="408">
        <f t="shared" si="46"/>
        <v>-238.20812088268775</v>
      </c>
      <c r="AJ119" s="399">
        <f t="shared" si="47"/>
        <v>-506.97976298795095</v>
      </c>
      <c r="AK119" s="409">
        <v>2</v>
      </c>
      <c r="AL119" s="409">
        <v>2</v>
      </c>
    </row>
    <row r="120" spans="1:38">
      <c r="A120" s="397">
        <v>305</v>
      </c>
      <c r="B120" s="398" t="s">
        <v>142</v>
      </c>
      <c r="C120" s="416">
        <v>15019</v>
      </c>
      <c r="D120" s="429">
        <f t="shared" si="31"/>
        <v>7874992.845210202</v>
      </c>
      <c r="E120" s="462">
        <v>2363028.9987784545</v>
      </c>
      <c r="F120" s="400">
        <v>10238021.843988657</v>
      </c>
      <c r="G120" s="400">
        <v>4049390.8752973094</v>
      </c>
      <c r="H120" s="404">
        <f t="shared" si="32"/>
        <v>14287412.719285967</v>
      </c>
      <c r="I120" s="421">
        <v>1582880.597910753</v>
      </c>
      <c r="J120" s="405">
        <f t="shared" si="33"/>
        <v>15870293.317196719</v>
      </c>
      <c r="K120" s="423">
        <v>-171849</v>
      </c>
      <c r="L120" s="411">
        <f t="shared" si="34"/>
        <v>15698444.317196719</v>
      </c>
      <c r="M120" s="425">
        <v>-11584.968900000036</v>
      </c>
      <c r="N120" s="405">
        <f t="shared" si="35"/>
        <v>15686859.348296719</v>
      </c>
      <c r="O120" s="408">
        <f t="shared" si="36"/>
        <v>1045.2389850986563</v>
      </c>
      <c r="P120" s="399">
        <f t="shared" si="37"/>
        <v>1044.467630887324</v>
      </c>
      <c r="Q120" s="409">
        <v>17</v>
      </c>
      <c r="R120" s="409">
        <v>17</v>
      </c>
      <c r="S120" s="440">
        <f t="shared" si="38"/>
        <v>870985.25340608321</v>
      </c>
      <c r="T120" s="413">
        <f t="shared" si="39"/>
        <v>5.8741369620980498E-2</v>
      </c>
      <c r="U120" s="442">
        <f t="shared" si="40"/>
        <v>66.270342302496488</v>
      </c>
      <c r="V120" s="475">
        <f t="shared" si="41"/>
        <v>66.270342302496488</v>
      </c>
      <c r="W120" s="397">
        <v>305</v>
      </c>
      <c r="X120" s="398" t="s">
        <v>142</v>
      </c>
      <c r="Y120" s="400">
        <v>15146</v>
      </c>
      <c r="Z120" s="400">
        <v>8434782.5866681021</v>
      </c>
      <c r="AA120" s="400">
        <v>4653131.978584162</v>
      </c>
      <c r="AB120" s="404">
        <f t="shared" si="48"/>
        <v>13087914.565252263</v>
      </c>
      <c r="AC120" s="400">
        <v>2763173.4985383735</v>
      </c>
      <c r="AD120" s="399">
        <f t="shared" si="43"/>
        <v>15851088.063790636</v>
      </c>
      <c r="AE120" s="401">
        <v>-1023629</v>
      </c>
      <c r="AF120" s="408">
        <f t="shared" si="44"/>
        <v>14827459.063790636</v>
      </c>
      <c r="AG120" s="399">
        <v>-84433.28409999999</v>
      </c>
      <c r="AH120" s="399">
        <f t="shared" si="45"/>
        <v>14743025.779690636</v>
      </c>
      <c r="AI120" s="408">
        <f t="shared" si="46"/>
        <v>978.96864279615977</v>
      </c>
      <c r="AJ120" s="399">
        <f t="shared" si="47"/>
        <v>973.394016881727</v>
      </c>
      <c r="AK120" s="409">
        <v>17</v>
      </c>
      <c r="AL120" s="409">
        <v>17</v>
      </c>
    </row>
    <row r="121" spans="1:38">
      <c r="A121" s="397">
        <v>312</v>
      </c>
      <c r="B121" s="398" t="s">
        <v>144</v>
      </c>
      <c r="C121" s="416">
        <v>1174</v>
      </c>
      <c r="D121" s="429">
        <f t="shared" si="31"/>
        <v>527633.7961728489</v>
      </c>
      <c r="E121" s="462">
        <v>166154.58686769189</v>
      </c>
      <c r="F121" s="400">
        <v>693788.38304054085</v>
      </c>
      <c r="G121" s="400">
        <v>364223.44662075117</v>
      </c>
      <c r="H121" s="404">
        <f t="shared" si="32"/>
        <v>1058011.829661292</v>
      </c>
      <c r="I121" s="421">
        <v>202823.68551799012</v>
      </c>
      <c r="J121" s="405">
        <f t="shared" si="33"/>
        <v>1260835.5151792821</v>
      </c>
      <c r="K121" s="423">
        <v>-345827</v>
      </c>
      <c r="L121" s="411">
        <f t="shared" si="34"/>
        <v>915008.51517928205</v>
      </c>
      <c r="M121" s="425">
        <v>20002.824000000001</v>
      </c>
      <c r="N121" s="405">
        <f t="shared" si="35"/>
        <v>935011.33917928208</v>
      </c>
      <c r="O121" s="408">
        <f t="shared" si="36"/>
        <v>779.39396522937147</v>
      </c>
      <c r="P121" s="399">
        <f t="shared" si="37"/>
        <v>796.43214580858785</v>
      </c>
      <c r="Q121" s="409">
        <v>13</v>
      </c>
      <c r="R121" s="409">
        <v>13</v>
      </c>
      <c r="S121" s="440">
        <f t="shared" si="38"/>
        <v>360496.2058562797</v>
      </c>
      <c r="T121" s="413">
        <f t="shared" si="39"/>
        <v>0.65011398267498399</v>
      </c>
      <c r="U121" s="442">
        <f t="shared" si="40"/>
        <v>315.75491061147653</v>
      </c>
      <c r="V121" s="475">
        <f t="shared" si="41"/>
        <v>315.75491061147653</v>
      </c>
      <c r="W121" s="397">
        <v>312</v>
      </c>
      <c r="X121" s="398" t="s">
        <v>144</v>
      </c>
      <c r="Y121" s="400">
        <v>1196</v>
      </c>
      <c r="Z121" s="400">
        <v>363938.51703411929</v>
      </c>
      <c r="AA121" s="400">
        <v>208500.2919736293</v>
      </c>
      <c r="AB121" s="404">
        <f t="shared" si="48"/>
        <v>572438.80900774861</v>
      </c>
      <c r="AC121" s="400">
        <v>292607.50031525374</v>
      </c>
      <c r="AD121" s="399">
        <f t="shared" si="43"/>
        <v>865046.30932300235</v>
      </c>
      <c r="AE121" s="401">
        <v>-310534</v>
      </c>
      <c r="AF121" s="408">
        <f t="shared" si="44"/>
        <v>554512.30932300235</v>
      </c>
      <c r="AG121" s="399">
        <v>-9456.7800000000061</v>
      </c>
      <c r="AH121" s="399">
        <f t="shared" si="45"/>
        <v>545055.52932300232</v>
      </c>
      <c r="AI121" s="408">
        <f t="shared" si="46"/>
        <v>463.63905461789494</v>
      </c>
      <c r="AJ121" s="399">
        <f t="shared" si="47"/>
        <v>455.73204792893171</v>
      </c>
      <c r="AK121" s="409">
        <v>13</v>
      </c>
      <c r="AL121" s="409">
        <v>13</v>
      </c>
    </row>
    <row r="122" spans="1:38">
      <c r="A122" s="397">
        <v>316</v>
      </c>
      <c r="B122" s="398" t="s">
        <v>145</v>
      </c>
      <c r="C122" s="416">
        <v>4114</v>
      </c>
      <c r="D122" s="429">
        <f t="shared" si="31"/>
        <v>-593164.97259261215</v>
      </c>
      <c r="E122" s="462">
        <v>728004.62590570434</v>
      </c>
      <c r="F122" s="400">
        <v>134839.65331309219</v>
      </c>
      <c r="G122" s="400">
        <v>1165155.0510485235</v>
      </c>
      <c r="H122" s="404">
        <f t="shared" si="32"/>
        <v>1299994.7043616157</v>
      </c>
      <c r="I122" s="421">
        <v>489172.74218167295</v>
      </c>
      <c r="J122" s="405">
        <f t="shared" si="33"/>
        <v>1789167.4465432886</v>
      </c>
      <c r="K122" s="423">
        <v>-736743</v>
      </c>
      <c r="L122" s="411">
        <f t="shared" si="34"/>
        <v>1052424.4465432886</v>
      </c>
      <c r="M122" s="425">
        <v>-106481.69976000002</v>
      </c>
      <c r="N122" s="405">
        <f t="shared" si="35"/>
        <v>945942.74678328866</v>
      </c>
      <c r="O122" s="408">
        <f t="shared" si="36"/>
        <v>255.81537349131955</v>
      </c>
      <c r="P122" s="399">
        <f t="shared" si="37"/>
        <v>229.93260738533996</v>
      </c>
      <c r="Q122" s="409">
        <v>7</v>
      </c>
      <c r="R122" s="409">
        <v>7</v>
      </c>
      <c r="S122" s="440">
        <f t="shared" si="38"/>
        <v>-169749.89884737018</v>
      </c>
      <c r="T122" s="413">
        <f t="shared" si="39"/>
        <v>-0.13889172153512264</v>
      </c>
      <c r="U122" s="442">
        <f t="shared" si="40"/>
        <v>-35.31715280469254</v>
      </c>
      <c r="V122" s="475">
        <f t="shared" si="41"/>
        <v>-35.31715280469254</v>
      </c>
      <c r="W122" s="397">
        <v>316</v>
      </c>
      <c r="X122" s="398" t="s">
        <v>145</v>
      </c>
      <c r="Y122" s="400">
        <v>4198</v>
      </c>
      <c r="Z122" s="400">
        <v>-482375.00096910656</v>
      </c>
      <c r="AA122" s="400">
        <v>1821185.3078773278</v>
      </c>
      <c r="AB122" s="404">
        <f t="shared" si="48"/>
        <v>1338810.3069082212</v>
      </c>
      <c r="AC122" s="400">
        <v>800767.03848243738</v>
      </c>
      <c r="AD122" s="399">
        <f t="shared" si="43"/>
        <v>2139577.3453906588</v>
      </c>
      <c r="AE122" s="401">
        <v>-917403</v>
      </c>
      <c r="AF122" s="408">
        <f t="shared" si="44"/>
        <v>1222174.3453906588</v>
      </c>
      <c r="AG122" s="399">
        <v>-222423.46559999994</v>
      </c>
      <c r="AH122" s="399">
        <f t="shared" si="45"/>
        <v>999750.87979065883</v>
      </c>
      <c r="AI122" s="408">
        <f t="shared" si="46"/>
        <v>291.13252629601209</v>
      </c>
      <c r="AJ122" s="399">
        <f t="shared" si="47"/>
        <v>238.14932820168147</v>
      </c>
      <c r="AK122" s="409">
        <v>7</v>
      </c>
      <c r="AL122" s="409">
        <v>7</v>
      </c>
    </row>
    <row r="123" spans="1:38">
      <c r="A123" s="397">
        <v>317</v>
      </c>
      <c r="B123" s="398" t="s">
        <v>146</v>
      </c>
      <c r="C123" s="416">
        <v>2440</v>
      </c>
      <c r="D123" s="429">
        <f t="shared" si="31"/>
        <v>2531192.4327499759</v>
      </c>
      <c r="E123" s="462">
        <v>282997.10601353797</v>
      </c>
      <c r="F123" s="400">
        <v>2814189.5387635138</v>
      </c>
      <c r="G123" s="400">
        <v>1560229.5367302625</v>
      </c>
      <c r="H123" s="404">
        <f t="shared" si="32"/>
        <v>4374419.0754937762</v>
      </c>
      <c r="I123" s="421">
        <v>454073.52215422242</v>
      </c>
      <c r="J123" s="405">
        <f t="shared" si="33"/>
        <v>4828492.5976479985</v>
      </c>
      <c r="K123" s="423">
        <v>161977</v>
      </c>
      <c r="L123" s="411">
        <f t="shared" si="34"/>
        <v>4990469.5976479985</v>
      </c>
      <c r="M123" s="425">
        <v>-30004.236000000004</v>
      </c>
      <c r="N123" s="405">
        <f t="shared" si="35"/>
        <v>4960465.3616479989</v>
      </c>
      <c r="O123" s="408">
        <f t="shared" si="36"/>
        <v>2045.2744252655732</v>
      </c>
      <c r="P123" s="399">
        <f t="shared" si="37"/>
        <v>2032.9776072327863</v>
      </c>
      <c r="Q123" s="409">
        <v>17</v>
      </c>
      <c r="R123" s="409">
        <v>17</v>
      </c>
      <c r="S123" s="440">
        <f t="shared" si="38"/>
        <v>364977.02931316569</v>
      </c>
      <c r="T123" s="413">
        <f t="shared" si="39"/>
        <v>7.8905548743440454E-2</v>
      </c>
      <c r="U123" s="442">
        <f t="shared" si="40"/>
        <v>175.63312844470306</v>
      </c>
      <c r="V123" s="475">
        <f t="shared" si="41"/>
        <v>175.63312844470306</v>
      </c>
      <c r="W123" s="397">
        <v>317</v>
      </c>
      <c r="X123" s="398" t="s">
        <v>146</v>
      </c>
      <c r="Y123" s="400">
        <v>2474</v>
      </c>
      <c r="Z123" s="400">
        <v>2521002.1872359831</v>
      </c>
      <c r="AA123" s="400">
        <v>1502394.7495131327</v>
      </c>
      <c r="AB123" s="404">
        <f t="shared" si="48"/>
        <v>4023396.9367491156</v>
      </c>
      <c r="AC123" s="400">
        <v>597229.63158571674</v>
      </c>
      <c r="AD123" s="399">
        <f t="shared" si="43"/>
        <v>4620626.5683348328</v>
      </c>
      <c r="AE123" s="401">
        <v>4866</v>
      </c>
      <c r="AF123" s="408">
        <f t="shared" si="44"/>
        <v>4625492.5683348328</v>
      </c>
      <c r="AG123" s="399">
        <v>-39403.25</v>
      </c>
      <c r="AH123" s="399">
        <f t="shared" si="45"/>
        <v>4586089.3183348328</v>
      </c>
      <c r="AI123" s="408">
        <f t="shared" si="46"/>
        <v>1869.6412968208701</v>
      </c>
      <c r="AJ123" s="399">
        <f t="shared" si="47"/>
        <v>1853.7143566430204</v>
      </c>
      <c r="AK123" s="409">
        <v>17</v>
      </c>
      <c r="AL123" s="409">
        <v>17</v>
      </c>
    </row>
    <row r="124" spans="1:38">
      <c r="A124" s="397">
        <v>398</v>
      </c>
      <c r="B124" s="398" t="s">
        <v>149</v>
      </c>
      <c r="C124" s="416">
        <v>120693</v>
      </c>
      <c r="D124" s="429">
        <f t="shared" si="31"/>
        <v>33539742.26746697</v>
      </c>
      <c r="E124" s="462">
        <v>18779874.652437679</v>
      </c>
      <c r="F124" s="400">
        <v>52319616.919904649</v>
      </c>
      <c r="G124" s="400">
        <v>24962419.790208079</v>
      </c>
      <c r="H124" s="404">
        <f t="shared" si="32"/>
        <v>77282036.710112721</v>
      </c>
      <c r="I124" s="421">
        <v>10845170.104351485</v>
      </c>
      <c r="J124" s="405">
        <f t="shared" si="33"/>
        <v>88127206.814464211</v>
      </c>
      <c r="K124" s="423">
        <v>481731</v>
      </c>
      <c r="L124" s="411">
        <f t="shared" si="34"/>
        <v>88608937.814464211</v>
      </c>
      <c r="M124" s="425">
        <v>-8282013.421862998</v>
      </c>
      <c r="N124" s="405">
        <f t="shared" si="35"/>
        <v>80326924.392601207</v>
      </c>
      <c r="O124" s="408">
        <f t="shared" si="36"/>
        <v>734.16799494970053</v>
      </c>
      <c r="P124" s="399">
        <f t="shared" si="37"/>
        <v>665.54749979370138</v>
      </c>
      <c r="Q124" s="409">
        <v>7</v>
      </c>
      <c r="R124" s="409">
        <v>7</v>
      </c>
      <c r="S124" s="440">
        <f t="shared" si="38"/>
        <v>11442622.742008001</v>
      </c>
      <c r="T124" s="413">
        <f t="shared" si="39"/>
        <v>0.14828520360553457</v>
      </c>
      <c r="U124" s="442">
        <f t="shared" si="40"/>
        <v>92.051788813181247</v>
      </c>
      <c r="V124" s="475">
        <f t="shared" si="41"/>
        <v>92.051788813181247</v>
      </c>
      <c r="W124" s="397">
        <v>398</v>
      </c>
      <c r="X124" s="398" t="s">
        <v>149</v>
      </c>
      <c r="Y124" s="400">
        <v>120175</v>
      </c>
      <c r="Z124" s="400">
        <v>37608582.257213026</v>
      </c>
      <c r="AA124" s="400">
        <v>23182373.443431057</v>
      </c>
      <c r="AB124" s="404">
        <f t="shared" si="48"/>
        <v>60790955.700644083</v>
      </c>
      <c r="AC124" s="400">
        <v>18224255.371812128</v>
      </c>
      <c r="AD124" s="399">
        <f t="shared" si="43"/>
        <v>79015211.072456211</v>
      </c>
      <c r="AE124" s="401">
        <v>-1848896</v>
      </c>
      <c r="AF124" s="408">
        <f t="shared" si="44"/>
        <v>77166315.072456211</v>
      </c>
      <c r="AG124" s="399">
        <v>-8701287.3025799971</v>
      </c>
      <c r="AH124" s="399">
        <f t="shared" si="45"/>
        <v>68465027.769876212</v>
      </c>
      <c r="AI124" s="408">
        <f t="shared" si="46"/>
        <v>642.11620613651928</v>
      </c>
      <c r="AJ124" s="399">
        <f t="shared" si="47"/>
        <v>569.71106943936934</v>
      </c>
      <c r="AK124" s="409">
        <v>7</v>
      </c>
      <c r="AL124" s="409">
        <v>7</v>
      </c>
    </row>
    <row r="125" spans="1:38">
      <c r="A125" s="397">
        <v>399</v>
      </c>
      <c r="B125" s="398" t="s">
        <v>150</v>
      </c>
      <c r="C125" s="416">
        <v>7682</v>
      </c>
      <c r="D125" s="429">
        <f t="shared" si="31"/>
        <v>715926.32851331774</v>
      </c>
      <c r="E125" s="462">
        <v>746044.83976185787</v>
      </c>
      <c r="F125" s="400">
        <v>1461971.1682751756</v>
      </c>
      <c r="G125" s="400">
        <v>2767551.7599307499</v>
      </c>
      <c r="H125" s="404">
        <f t="shared" si="32"/>
        <v>4229522.928205926</v>
      </c>
      <c r="I125" s="421">
        <v>605413.14445820148</v>
      </c>
      <c r="J125" s="405">
        <f t="shared" si="33"/>
        <v>4834936.0726641277</v>
      </c>
      <c r="K125" s="423">
        <v>-189109</v>
      </c>
      <c r="L125" s="411">
        <f t="shared" si="34"/>
        <v>4645827.0726641277</v>
      </c>
      <c r="M125" s="425">
        <v>33096.33921000002</v>
      </c>
      <c r="N125" s="405">
        <f t="shared" si="35"/>
        <v>4678923.4118741276</v>
      </c>
      <c r="O125" s="408">
        <f t="shared" si="36"/>
        <v>604.76790844365109</v>
      </c>
      <c r="P125" s="399">
        <f t="shared" si="37"/>
        <v>609.07620565921991</v>
      </c>
      <c r="Q125" s="409">
        <v>15</v>
      </c>
      <c r="R125" s="409">
        <v>15</v>
      </c>
      <c r="S125" s="440">
        <f t="shared" si="38"/>
        <v>362095.79573768936</v>
      </c>
      <c r="T125" s="413">
        <f t="shared" si="39"/>
        <v>8.4528130344696084E-2</v>
      </c>
      <c r="U125" s="442">
        <f t="shared" si="40"/>
        <v>56.765954122755829</v>
      </c>
      <c r="V125" s="475">
        <f t="shared" si="41"/>
        <v>56.765954122755829</v>
      </c>
      <c r="W125" s="397">
        <v>399</v>
      </c>
      <c r="X125" s="398" t="s">
        <v>150</v>
      </c>
      <c r="Y125" s="400">
        <v>7817</v>
      </c>
      <c r="Z125" s="400">
        <v>553462.64073617524</v>
      </c>
      <c r="AA125" s="400">
        <v>2911680.0782160889</v>
      </c>
      <c r="AB125" s="404">
        <f t="shared" si="48"/>
        <v>3465142.7189522642</v>
      </c>
      <c r="AC125" s="400">
        <v>1277787.5579741742</v>
      </c>
      <c r="AD125" s="399">
        <f t="shared" si="43"/>
        <v>4742930.2769264383</v>
      </c>
      <c r="AE125" s="401">
        <v>-459199</v>
      </c>
      <c r="AF125" s="408">
        <f t="shared" si="44"/>
        <v>4283731.2769264383</v>
      </c>
      <c r="AG125" s="399">
        <v>65614.29190000004</v>
      </c>
      <c r="AH125" s="399">
        <f t="shared" si="45"/>
        <v>4349345.5688264379</v>
      </c>
      <c r="AI125" s="408">
        <f t="shared" si="46"/>
        <v>548.00195432089527</v>
      </c>
      <c r="AJ125" s="399">
        <f t="shared" si="47"/>
        <v>556.39574885844161</v>
      </c>
      <c r="AK125" s="409">
        <v>15</v>
      </c>
      <c r="AL125" s="409">
        <v>15</v>
      </c>
    </row>
    <row r="126" spans="1:38">
      <c r="A126" s="397">
        <v>400</v>
      </c>
      <c r="B126" s="398" t="s">
        <v>151</v>
      </c>
      <c r="C126" s="416">
        <v>8441</v>
      </c>
      <c r="D126" s="429">
        <f t="shared" si="31"/>
        <v>6509051.6723942878</v>
      </c>
      <c r="E126" s="462">
        <v>1142162.1281057603</v>
      </c>
      <c r="F126" s="400">
        <v>7651213.8005000483</v>
      </c>
      <c r="G126" s="400">
        <v>2770522.1947129918</v>
      </c>
      <c r="H126" s="404">
        <f t="shared" si="32"/>
        <v>10421735.995213039</v>
      </c>
      <c r="I126" s="421">
        <v>1150156.7002458116</v>
      </c>
      <c r="J126" s="405">
        <f t="shared" si="33"/>
        <v>11571892.695458852</v>
      </c>
      <c r="K126" s="423">
        <v>1266540</v>
      </c>
      <c r="L126" s="411">
        <f t="shared" si="34"/>
        <v>12838432.695458852</v>
      </c>
      <c r="M126" s="425">
        <v>115266.27329999994</v>
      </c>
      <c r="N126" s="405">
        <f t="shared" si="35"/>
        <v>12953698.968758851</v>
      </c>
      <c r="O126" s="408">
        <f t="shared" si="36"/>
        <v>1520.9611059659817</v>
      </c>
      <c r="P126" s="399">
        <f t="shared" si="37"/>
        <v>1534.6166293992242</v>
      </c>
      <c r="Q126" s="409">
        <v>2</v>
      </c>
      <c r="R126" s="409">
        <v>2</v>
      </c>
      <c r="S126" s="440">
        <f t="shared" si="38"/>
        <v>419503.88029036112</v>
      </c>
      <c r="T126" s="413">
        <f t="shared" si="39"/>
        <v>3.3779393257973966E-2</v>
      </c>
      <c r="U126" s="442">
        <f t="shared" si="40"/>
        <v>36.508701570991207</v>
      </c>
      <c r="V126" s="475">
        <f t="shared" si="41"/>
        <v>36.508701570991207</v>
      </c>
      <c r="W126" s="397">
        <v>400</v>
      </c>
      <c r="X126" s="398" t="s">
        <v>151</v>
      </c>
      <c r="Y126" s="400">
        <v>8366</v>
      </c>
      <c r="Z126" s="400">
        <v>5989122.2945933528</v>
      </c>
      <c r="AA126" s="400">
        <v>2823877.6300907177</v>
      </c>
      <c r="AB126" s="404">
        <f t="shared" si="48"/>
        <v>8812999.9246840701</v>
      </c>
      <c r="AC126" s="400">
        <v>1704563.8904844206</v>
      </c>
      <c r="AD126" s="399">
        <f t="shared" si="43"/>
        <v>10517563.815168491</v>
      </c>
      <c r="AE126" s="401">
        <v>1901365</v>
      </c>
      <c r="AF126" s="408">
        <f t="shared" si="44"/>
        <v>12418928.815168491</v>
      </c>
      <c r="AG126" s="399">
        <v>262189.22550000006</v>
      </c>
      <c r="AH126" s="399">
        <f t="shared" si="45"/>
        <v>12681118.040668491</v>
      </c>
      <c r="AI126" s="408">
        <f t="shared" si="46"/>
        <v>1484.4524043949905</v>
      </c>
      <c r="AJ126" s="399">
        <f t="shared" si="47"/>
        <v>1515.7922592240607</v>
      </c>
      <c r="AK126" s="409">
        <v>2</v>
      </c>
      <c r="AL126" s="409">
        <v>2</v>
      </c>
    </row>
    <row r="127" spans="1:38">
      <c r="A127" s="397">
        <v>407</v>
      </c>
      <c r="B127" s="398" t="s">
        <v>155</v>
      </c>
      <c r="C127" s="416">
        <v>2449</v>
      </c>
      <c r="D127" s="429">
        <f t="shared" si="31"/>
        <v>920650.32165493572</v>
      </c>
      <c r="E127" s="462">
        <v>267899.72762492381</v>
      </c>
      <c r="F127" s="400">
        <v>1188550.0492798595</v>
      </c>
      <c r="G127" s="400">
        <v>1174492.3242393066</v>
      </c>
      <c r="H127" s="404">
        <f t="shared" si="32"/>
        <v>2363042.3735191664</v>
      </c>
      <c r="I127" s="421">
        <v>494101.28037713701</v>
      </c>
      <c r="J127" s="405">
        <f t="shared" si="33"/>
        <v>2857143.6538963034</v>
      </c>
      <c r="K127" s="423">
        <v>-582751</v>
      </c>
      <c r="L127" s="411">
        <f t="shared" si="34"/>
        <v>2274392.6538963034</v>
      </c>
      <c r="M127" s="425">
        <v>-888083.71305000014</v>
      </c>
      <c r="N127" s="405">
        <f t="shared" si="35"/>
        <v>1386308.9408463032</v>
      </c>
      <c r="O127" s="408">
        <f t="shared" si="36"/>
        <v>928.70259448603645</v>
      </c>
      <c r="P127" s="399">
        <f t="shared" si="37"/>
        <v>566.07143358362725</v>
      </c>
      <c r="Q127" s="409">
        <v>1</v>
      </c>
      <c r="R127" s="410">
        <v>34</v>
      </c>
      <c r="S127" s="440">
        <f t="shared" si="38"/>
        <v>-389620.88136783382</v>
      </c>
      <c r="T127" s="413">
        <f t="shared" si="39"/>
        <v>-0.14625334151284741</v>
      </c>
      <c r="U127" s="442">
        <f t="shared" si="40"/>
        <v>-129.28530673085686</v>
      </c>
      <c r="V127" s="475">
        <f t="shared" si="41"/>
        <v>-129.28530673085686</v>
      </c>
      <c r="W127" s="397">
        <v>407</v>
      </c>
      <c r="X127" s="398" t="s">
        <v>155</v>
      </c>
      <c r="Y127" s="400">
        <v>2518</v>
      </c>
      <c r="Z127" s="400">
        <v>1275449.2690713324</v>
      </c>
      <c r="AA127" s="400">
        <v>1207003.5748764575</v>
      </c>
      <c r="AB127" s="404">
        <f t="shared" si="48"/>
        <v>2482452.8439477896</v>
      </c>
      <c r="AC127" s="400">
        <v>631405.69131634757</v>
      </c>
      <c r="AD127" s="399">
        <f t="shared" si="43"/>
        <v>3113858.5352641372</v>
      </c>
      <c r="AE127" s="401">
        <v>-449845</v>
      </c>
      <c r="AF127" s="408">
        <f t="shared" si="44"/>
        <v>2664013.5352641372</v>
      </c>
      <c r="AG127" s="399">
        <v>-918883.79000000015</v>
      </c>
      <c r="AH127" s="399">
        <f t="shared" si="45"/>
        <v>1745129.7452641372</v>
      </c>
      <c r="AI127" s="408">
        <f t="shared" si="46"/>
        <v>1057.9879012168933</v>
      </c>
      <c r="AJ127" s="399">
        <f t="shared" si="47"/>
        <v>693.06185276574149</v>
      </c>
      <c r="AK127" s="409">
        <v>1</v>
      </c>
      <c r="AL127" s="410">
        <v>34</v>
      </c>
    </row>
    <row r="128" spans="1:38">
      <c r="A128" s="397">
        <v>402</v>
      </c>
      <c r="B128" s="398" t="s">
        <v>152</v>
      </c>
      <c r="C128" s="416">
        <v>8975</v>
      </c>
      <c r="D128" s="429">
        <f t="shared" si="31"/>
        <v>-1563435.4042790299</v>
      </c>
      <c r="E128" s="462">
        <v>1308678.2338679237</v>
      </c>
      <c r="F128" s="400">
        <v>-254757.1704111062</v>
      </c>
      <c r="G128" s="400">
        <v>5024384.5343651241</v>
      </c>
      <c r="H128" s="404">
        <f t="shared" si="32"/>
        <v>4769627.3639540179</v>
      </c>
      <c r="I128" s="421">
        <v>1220800.8258855143</v>
      </c>
      <c r="J128" s="405">
        <f t="shared" si="33"/>
        <v>5990428.1898395326</v>
      </c>
      <c r="K128" s="423">
        <v>150310</v>
      </c>
      <c r="L128" s="411">
        <f t="shared" si="34"/>
        <v>6140738.1898395326</v>
      </c>
      <c r="M128" s="425">
        <v>437470.09539000003</v>
      </c>
      <c r="N128" s="405">
        <f t="shared" si="35"/>
        <v>6578208.285229533</v>
      </c>
      <c r="O128" s="408">
        <f t="shared" si="36"/>
        <v>684.20481223838806</v>
      </c>
      <c r="P128" s="399">
        <f t="shared" si="37"/>
        <v>732.94799835426556</v>
      </c>
      <c r="Q128" s="409">
        <v>11</v>
      </c>
      <c r="R128" s="409">
        <v>11</v>
      </c>
      <c r="S128" s="440">
        <f t="shared" si="38"/>
        <v>1155269.5393346604</v>
      </c>
      <c r="T128" s="413">
        <f t="shared" si="39"/>
        <v>0.23172737014757233</v>
      </c>
      <c r="U128" s="442">
        <f t="shared" si="40"/>
        <v>136.29090406112982</v>
      </c>
      <c r="V128" s="475">
        <f t="shared" si="41"/>
        <v>136.29090406112982</v>
      </c>
      <c r="W128" s="397">
        <v>402</v>
      </c>
      <c r="X128" s="398" t="s">
        <v>152</v>
      </c>
      <c r="Y128" s="400">
        <v>9099</v>
      </c>
      <c r="Z128" s="400">
        <v>-1716976.5557703408</v>
      </c>
      <c r="AA128" s="400">
        <v>5021466.3466851758</v>
      </c>
      <c r="AB128" s="404">
        <f t="shared" si="48"/>
        <v>3304489.7909148349</v>
      </c>
      <c r="AC128" s="400">
        <v>1894969.8595900368</v>
      </c>
      <c r="AD128" s="399">
        <f t="shared" si="43"/>
        <v>5199459.6505048722</v>
      </c>
      <c r="AE128" s="401">
        <v>-213991</v>
      </c>
      <c r="AF128" s="408">
        <f t="shared" si="44"/>
        <v>4985468.6505048722</v>
      </c>
      <c r="AG128" s="399">
        <v>303436.54760000005</v>
      </c>
      <c r="AH128" s="399">
        <f t="shared" si="45"/>
        <v>5288905.1981048724</v>
      </c>
      <c r="AI128" s="408">
        <f t="shared" si="46"/>
        <v>547.91390817725824</v>
      </c>
      <c r="AJ128" s="399">
        <f t="shared" si="47"/>
        <v>581.26224839046847</v>
      </c>
      <c r="AK128" s="409">
        <v>11</v>
      </c>
      <c r="AL128" s="409">
        <v>11</v>
      </c>
    </row>
    <row r="129" spans="1:38">
      <c r="A129" s="397">
        <v>403</v>
      </c>
      <c r="B129" s="398" t="s">
        <v>153</v>
      </c>
      <c r="C129" s="416">
        <v>2789</v>
      </c>
      <c r="D129" s="429">
        <f t="shared" si="31"/>
        <v>828637.027493153</v>
      </c>
      <c r="E129" s="462">
        <v>267055.40181453992</v>
      </c>
      <c r="F129" s="400">
        <v>1095692.4293076929</v>
      </c>
      <c r="G129" s="400">
        <v>1584852.5084293424</v>
      </c>
      <c r="H129" s="404">
        <f t="shared" si="32"/>
        <v>2680544.9377370356</v>
      </c>
      <c r="I129" s="421">
        <v>483236.65652276488</v>
      </c>
      <c r="J129" s="405">
        <f t="shared" si="33"/>
        <v>3163781.5942598004</v>
      </c>
      <c r="K129" s="423">
        <v>123758</v>
      </c>
      <c r="L129" s="411">
        <f t="shared" si="34"/>
        <v>3287539.5942598004</v>
      </c>
      <c r="M129" s="425">
        <v>-28420.679100000008</v>
      </c>
      <c r="N129" s="405">
        <f t="shared" si="35"/>
        <v>3259118.9151598006</v>
      </c>
      <c r="O129" s="408">
        <f t="shared" si="36"/>
        <v>1178.752095467838</v>
      </c>
      <c r="P129" s="399">
        <f t="shared" si="37"/>
        <v>1168.5618197059164</v>
      </c>
      <c r="Q129" s="409">
        <v>14</v>
      </c>
      <c r="R129" s="409">
        <v>14</v>
      </c>
      <c r="S129" s="440">
        <f t="shared" si="38"/>
        <v>46540.040757077746</v>
      </c>
      <c r="T129" s="413">
        <f t="shared" si="39"/>
        <v>1.4359780058216738E-2</v>
      </c>
      <c r="U129" s="442">
        <f t="shared" si="40"/>
        <v>29.461473658361911</v>
      </c>
      <c r="V129" s="475">
        <f t="shared" si="41"/>
        <v>29.461473658361911</v>
      </c>
      <c r="W129" s="397">
        <v>403</v>
      </c>
      <c r="X129" s="398" t="s">
        <v>153</v>
      </c>
      <c r="Y129" s="400">
        <v>2820</v>
      </c>
      <c r="Z129" s="400">
        <v>935432.60833485646</v>
      </c>
      <c r="AA129" s="400">
        <v>1528250.9533130785</v>
      </c>
      <c r="AB129" s="404">
        <f t="shared" si="48"/>
        <v>2463683.5616479348</v>
      </c>
      <c r="AC129" s="400">
        <v>668174.99185478769</v>
      </c>
      <c r="AD129" s="399">
        <f t="shared" si="43"/>
        <v>3131858.5535027226</v>
      </c>
      <c r="AE129" s="401">
        <v>109141</v>
      </c>
      <c r="AF129" s="408">
        <f t="shared" si="44"/>
        <v>3240999.5535027226</v>
      </c>
      <c r="AG129" s="399">
        <v>-40979.379999999997</v>
      </c>
      <c r="AH129" s="399">
        <f t="shared" si="45"/>
        <v>3200020.1735027228</v>
      </c>
      <c r="AI129" s="408">
        <f t="shared" si="46"/>
        <v>1149.2906218094761</v>
      </c>
      <c r="AJ129" s="399">
        <f t="shared" si="47"/>
        <v>1134.7589267740152</v>
      </c>
      <c r="AK129" s="409">
        <v>14</v>
      </c>
      <c r="AL129" s="409">
        <v>14</v>
      </c>
    </row>
    <row r="130" spans="1:38">
      <c r="A130" s="397">
        <v>405</v>
      </c>
      <c r="B130" s="398" t="s">
        <v>154</v>
      </c>
      <c r="C130" s="416">
        <v>72988</v>
      </c>
      <c r="D130" s="429">
        <f t="shared" si="31"/>
        <v>1914452.8646631483</v>
      </c>
      <c r="E130" s="462">
        <v>12398604.485392841</v>
      </c>
      <c r="F130" s="400">
        <v>14313057.350055989</v>
      </c>
      <c r="G130" s="400">
        <v>11485765.870890416</v>
      </c>
      <c r="H130" s="404">
        <f t="shared" si="32"/>
        <v>25798823.220946405</v>
      </c>
      <c r="I130" s="421">
        <v>7643062.9796639178</v>
      </c>
      <c r="J130" s="405">
        <f t="shared" si="33"/>
        <v>33441886.200610325</v>
      </c>
      <c r="K130" s="423">
        <v>-3172399</v>
      </c>
      <c r="L130" s="411">
        <f t="shared" si="34"/>
        <v>30269487.200610325</v>
      </c>
      <c r="M130" s="425">
        <v>-1897836.2699819992</v>
      </c>
      <c r="N130" s="405">
        <f t="shared" si="35"/>
        <v>28371650.930628326</v>
      </c>
      <c r="O130" s="408">
        <f t="shared" si="36"/>
        <v>414.71868253151649</v>
      </c>
      <c r="P130" s="399">
        <f t="shared" si="37"/>
        <v>388.71665110193902</v>
      </c>
      <c r="Q130" s="409">
        <v>9</v>
      </c>
      <c r="R130" s="409">
        <v>9</v>
      </c>
      <c r="S130" s="440">
        <f t="shared" si="38"/>
        <v>7320992.7528512254</v>
      </c>
      <c r="T130" s="413">
        <f t="shared" si="39"/>
        <v>0.31901843362827292</v>
      </c>
      <c r="U130" s="442">
        <f t="shared" si="40"/>
        <v>98.84126411776424</v>
      </c>
      <c r="V130" s="475">
        <f t="shared" si="41"/>
        <v>98.84126411776424</v>
      </c>
      <c r="W130" s="397">
        <v>405</v>
      </c>
      <c r="X130" s="398" t="s">
        <v>154</v>
      </c>
      <c r="Y130" s="400">
        <v>72650</v>
      </c>
      <c r="Z130" s="400">
        <v>3424486.0552707426</v>
      </c>
      <c r="AA130" s="400">
        <v>13144798.914696461</v>
      </c>
      <c r="AB130" s="404">
        <f t="shared" si="48"/>
        <v>16569284.969967203</v>
      </c>
      <c r="AC130" s="400">
        <v>11535024.477791898</v>
      </c>
      <c r="AD130" s="399">
        <f t="shared" si="43"/>
        <v>28104309.447759099</v>
      </c>
      <c r="AE130" s="401">
        <v>-5155815</v>
      </c>
      <c r="AF130" s="408">
        <f t="shared" si="44"/>
        <v>22948494.447759099</v>
      </c>
      <c r="AG130" s="399">
        <v>-2109708.3218099996</v>
      </c>
      <c r="AH130" s="399">
        <f t="shared" si="45"/>
        <v>20838786.1259491</v>
      </c>
      <c r="AI130" s="408">
        <f t="shared" si="46"/>
        <v>315.87741841375225</v>
      </c>
      <c r="AJ130" s="399">
        <f t="shared" si="47"/>
        <v>286.83807468615419</v>
      </c>
      <c r="AK130" s="409">
        <v>9</v>
      </c>
      <c r="AL130" s="409">
        <v>9</v>
      </c>
    </row>
    <row r="131" spans="1:38">
      <c r="A131" s="397">
        <v>408</v>
      </c>
      <c r="B131" s="398" t="s">
        <v>156</v>
      </c>
      <c r="C131" s="416">
        <v>14024</v>
      </c>
      <c r="D131" s="429">
        <f t="shared" si="31"/>
        <v>5317637.3589925505</v>
      </c>
      <c r="E131" s="462">
        <v>1588858.8695859923</v>
      </c>
      <c r="F131" s="400">
        <v>6906496.2285785433</v>
      </c>
      <c r="G131" s="400">
        <v>5804059.4497482637</v>
      </c>
      <c r="H131" s="404">
        <f t="shared" si="32"/>
        <v>12710555.678326808</v>
      </c>
      <c r="I131" s="421">
        <v>1473353.5859100511</v>
      </c>
      <c r="J131" s="405">
        <f t="shared" si="33"/>
        <v>14183909.26423686</v>
      </c>
      <c r="K131" s="423">
        <v>318734</v>
      </c>
      <c r="L131" s="411">
        <f t="shared" si="34"/>
        <v>14502643.26423686</v>
      </c>
      <c r="M131" s="425">
        <v>-140753.20488000003</v>
      </c>
      <c r="N131" s="405">
        <f t="shared" si="35"/>
        <v>14361890.059356861</v>
      </c>
      <c r="O131" s="408">
        <f t="shared" si="36"/>
        <v>1034.1302955103295</v>
      </c>
      <c r="P131" s="399">
        <f t="shared" si="37"/>
        <v>1024.0937007527709</v>
      </c>
      <c r="Q131" s="409">
        <v>14</v>
      </c>
      <c r="R131" s="409">
        <v>14</v>
      </c>
      <c r="S131" s="440">
        <f t="shared" si="38"/>
        <v>611450.26245802082</v>
      </c>
      <c r="T131" s="413">
        <f t="shared" si="39"/>
        <v>4.4017116627759867E-2</v>
      </c>
      <c r="U131" s="442">
        <f t="shared" si="40"/>
        <v>48.869425818944364</v>
      </c>
      <c r="V131" s="475">
        <f t="shared" si="41"/>
        <v>48.869425818944364</v>
      </c>
      <c r="W131" s="397">
        <v>408</v>
      </c>
      <c r="X131" s="398" t="s">
        <v>156</v>
      </c>
      <c r="Y131" s="400">
        <v>14099</v>
      </c>
      <c r="Z131" s="400">
        <v>5130347.6939144991</v>
      </c>
      <c r="AA131" s="400">
        <v>6061294.160336988</v>
      </c>
      <c r="AB131" s="404">
        <f t="shared" si="48"/>
        <v>11191641.854251487</v>
      </c>
      <c r="AC131" s="400">
        <v>2549923.147527352</v>
      </c>
      <c r="AD131" s="399">
        <f t="shared" si="43"/>
        <v>13741565.001778839</v>
      </c>
      <c r="AE131" s="401">
        <v>149628</v>
      </c>
      <c r="AF131" s="408">
        <f t="shared" si="44"/>
        <v>13891193.001778839</v>
      </c>
      <c r="AG131" s="399">
        <v>-20410.883500000054</v>
      </c>
      <c r="AH131" s="399">
        <f t="shared" si="45"/>
        <v>13870782.118278839</v>
      </c>
      <c r="AI131" s="408">
        <f t="shared" si="46"/>
        <v>985.2608696913851</v>
      </c>
      <c r="AJ131" s="399">
        <f t="shared" si="47"/>
        <v>983.81318662875651</v>
      </c>
      <c r="AK131" s="409">
        <v>14</v>
      </c>
      <c r="AL131" s="409">
        <v>14</v>
      </c>
    </row>
    <row r="132" spans="1:38">
      <c r="A132" s="397">
        <v>410</v>
      </c>
      <c r="B132" s="398" t="s">
        <v>157</v>
      </c>
      <c r="C132" s="416">
        <v>18762</v>
      </c>
      <c r="D132" s="429">
        <f t="shared" si="31"/>
        <v>7357311.0495579755</v>
      </c>
      <c r="E132" s="462">
        <v>2573307.4983833032</v>
      </c>
      <c r="F132" s="400">
        <v>9930618.5479412787</v>
      </c>
      <c r="G132" s="400">
        <v>7921880.4558203872</v>
      </c>
      <c r="H132" s="404">
        <f t="shared" si="32"/>
        <v>17852499.003761664</v>
      </c>
      <c r="I132" s="421">
        <v>933410.69413152803</v>
      </c>
      <c r="J132" s="405">
        <f t="shared" si="33"/>
        <v>18785909.697893191</v>
      </c>
      <c r="K132" s="423">
        <v>-661952</v>
      </c>
      <c r="L132" s="411">
        <f t="shared" si="34"/>
        <v>18123957.697893191</v>
      </c>
      <c r="M132" s="425">
        <v>203748.34853850002</v>
      </c>
      <c r="N132" s="405">
        <f t="shared" si="35"/>
        <v>18327706.04643169</v>
      </c>
      <c r="O132" s="408">
        <f t="shared" si="36"/>
        <v>965.99284180221673</v>
      </c>
      <c r="P132" s="399">
        <f t="shared" si="37"/>
        <v>976.85247022874375</v>
      </c>
      <c r="Q132" s="409">
        <v>13</v>
      </c>
      <c r="R132" s="409">
        <v>13</v>
      </c>
      <c r="S132" s="440">
        <f t="shared" si="38"/>
        <v>2537727.6397583336</v>
      </c>
      <c r="T132" s="413">
        <f t="shared" si="39"/>
        <v>0.16281856679215559</v>
      </c>
      <c r="U132" s="442">
        <f t="shared" si="40"/>
        <v>135.8341170014254</v>
      </c>
      <c r="V132" s="475">
        <f t="shared" si="41"/>
        <v>135.8341170014254</v>
      </c>
      <c r="W132" s="397">
        <v>410</v>
      </c>
      <c r="X132" s="398" t="s">
        <v>157</v>
      </c>
      <c r="Y132" s="400">
        <v>18775</v>
      </c>
      <c r="Z132" s="400">
        <v>6637181.09142326</v>
      </c>
      <c r="AA132" s="400">
        <v>7591844.1539063724</v>
      </c>
      <c r="AB132" s="404">
        <f t="shared" si="48"/>
        <v>14229025.245329633</v>
      </c>
      <c r="AC132" s="400">
        <v>2612728.8128052256</v>
      </c>
      <c r="AD132" s="399">
        <f t="shared" si="43"/>
        <v>16841754.058134858</v>
      </c>
      <c r="AE132" s="401">
        <v>-1255524</v>
      </c>
      <c r="AF132" s="408">
        <f t="shared" si="44"/>
        <v>15586230.058134858</v>
      </c>
      <c r="AG132" s="399">
        <v>251271.37298999983</v>
      </c>
      <c r="AH132" s="399">
        <f t="shared" si="45"/>
        <v>15837501.431124857</v>
      </c>
      <c r="AI132" s="408">
        <f t="shared" si="46"/>
        <v>830.15872480079133</v>
      </c>
      <c r="AJ132" s="399">
        <f t="shared" si="47"/>
        <v>843.54202029959288</v>
      </c>
      <c r="AK132" s="409">
        <v>13</v>
      </c>
      <c r="AL132" s="409">
        <v>13</v>
      </c>
    </row>
    <row r="133" spans="1:38">
      <c r="A133" s="397">
        <v>416</v>
      </c>
      <c r="B133" s="398" t="s">
        <v>158</v>
      </c>
      <c r="C133" s="416">
        <v>2862</v>
      </c>
      <c r="D133" s="429">
        <f t="shared" si="31"/>
        <v>197563.53183231939</v>
      </c>
      <c r="E133" s="462">
        <v>322128.30415772769</v>
      </c>
      <c r="F133" s="400">
        <v>519691.83599004708</v>
      </c>
      <c r="G133" s="400">
        <v>1317159.1815431039</v>
      </c>
      <c r="H133" s="404">
        <f t="shared" si="32"/>
        <v>1836851.017533151</v>
      </c>
      <c r="I133" s="421">
        <v>252732.46448026979</v>
      </c>
      <c r="J133" s="405">
        <f t="shared" si="33"/>
        <v>2089583.4820134207</v>
      </c>
      <c r="K133" s="423">
        <v>-633501</v>
      </c>
      <c r="L133" s="411">
        <f t="shared" si="34"/>
        <v>1456082.4820134207</v>
      </c>
      <c r="M133" s="425">
        <v>-17352.449819999994</v>
      </c>
      <c r="N133" s="405">
        <f t="shared" si="35"/>
        <v>1438730.0321934207</v>
      </c>
      <c r="O133" s="408">
        <f t="shared" si="36"/>
        <v>508.76396995577244</v>
      </c>
      <c r="P133" s="399">
        <f t="shared" si="37"/>
        <v>502.70091970420009</v>
      </c>
      <c r="Q133" s="409">
        <v>9</v>
      </c>
      <c r="R133" s="409">
        <v>9</v>
      </c>
      <c r="S133" s="440">
        <f t="shared" si="38"/>
        <v>61148.649909127271</v>
      </c>
      <c r="T133" s="413">
        <f t="shared" si="39"/>
        <v>4.3836236889374866E-2</v>
      </c>
      <c r="U133" s="442">
        <f t="shared" si="40"/>
        <v>25.418913786578628</v>
      </c>
      <c r="V133" s="475">
        <f t="shared" si="41"/>
        <v>25.418913786578628</v>
      </c>
      <c r="W133" s="397">
        <v>416</v>
      </c>
      <c r="X133" s="398" t="s">
        <v>158</v>
      </c>
      <c r="Y133" s="400">
        <v>2886</v>
      </c>
      <c r="Z133" s="400">
        <v>267881.90547919553</v>
      </c>
      <c r="AA133" s="400">
        <v>1323982.288958454</v>
      </c>
      <c r="AB133" s="404">
        <f t="shared" si="48"/>
        <v>1591864.1944376496</v>
      </c>
      <c r="AC133" s="400">
        <v>503954.63766664377</v>
      </c>
      <c r="AD133" s="399">
        <f t="shared" si="43"/>
        <v>2095818.8321042934</v>
      </c>
      <c r="AE133" s="401">
        <v>-700885</v>
      </c>
      <c r="AF133" s="408">
        <f t="shared" si="44"/>
        <v>1394933.8321042934</v>
      </c>
      <c r="AG133" s="399">
        <v>27739.888000000006</v>
      </c>
      <c r="AH133" s="399">
        <f t="shared" si="45"/>
        <v>1422673.7201042934</v>
      </c>
      <c r="AI133" s="408">
        <f t="shared" si="46"/>
        <v>483.34505616919381</v>
      </c>
      <c r="AJ133" s="399">
        <f t="shared" si="47"/>
        <v>492.95693697307462</v>
      </c>
      <c r="AK133" s="409">
        <v>9</v>
      </c>
      <c r="AL133" s="409">
        <v>9</v>
      </c>
    </row>
    <row r="134" spans="1:38">
      <c r="A134" s="397">
        <v>418</v>
      </c>
      <c r="B134" s="398" t="s">
        <v>159</v>
      </c>
      <c r="C134" s="416">
        <v>24711</v>
      </c>
      <c r="D134" s="429">
        <f t="shared" si="31"/>
        <v>16318574.843504298</v>
      </c>
      <c r="E134" s="462">
        <v>2958402.6818149611</v>
      </c>
      <c r="F134" s="400">
        <v>19276977.52531926</v>
      </c>
      <c r="G134" s="400">
        <v>1415558.459329701</v>
      </c>
      <c r="H134" s="404">
        <f t="shared" si="32"/>
        <v>20692535.984648962</v>
      </c>
      <c r="I134" s="421">
        <v>1036794.564206596</v>
      </c>
      <c r="J134" s="405">
        <f t="shared" si="33"/>
        <v>21729330.548855558</v>
      </c>
      <c r="K134" s="423">
        <v>-2454480</v>
      </c>
      <c r="L134" s="411">
        <f t="shared" si="34"/>
        <v>19274850.548855558</v>
      </c>
      <c r="M134" s="425">
        <v>-782452.13330999995</v>
      </c>
      <c r="N134" s="405">
        <f t="shared" si="35"/>
        <v>18492398.415545557</v>
      </c>
      <c r="O134" s="408">
        <f t="shared" si="36"/>
        <v>780.01094851910318</v>
      </c>
      <c r="P134" s="399">
        <f t="shared" si="37"/>
        <v>748.34682592956813</v>
      </c>
      <c r="Q134" s="409">
        <v>6</v>
      </c>
      <c r="R134" s="409">
        <v>6</v>
      </c>
      <c r="S134" s="440">
        <f t="shared" si="38"/>
        <v>-123995.78874789178</v>
      </c>
      <c r="T134" s="413">
        <f t="shared" si="39"/>
        <v>-6.3919156113698217E-3</v>
      </c>
      <c r="U134" s="442">
        <f t="shared" si="40"/>
        <v>-9.2016770953578089</v>
      </c>
      <c r="V134" s="475">
        <f t="shared" si="41"/>
        <v>-9.2016770953578089</v>
      </c>
      <c r="W134" s="397">
        <v>418</v>
      </c>
      <c r="X134" s="398" t="s">
        <v>159</v>
      </c>
      <c r="Y134" s="400">
        <v>24580</v>
      </c>
      <c r="Z134" s="400">
        <v>17283931.533751294</v>
      </c>
      <c r="AA134" s="400">
        <v>1776070.9986691943</v>
      </c>
      <c r="AB134" s="404">
        <f t="shared" si="48"/>
        <v>19060002.53242049</v>
      </c>
      <c r="AC134" s="400">
        <v>2798442.8051829608</v>
      </c>
      <c r="AD134" s="399">
        <f t="shared" si="43"/>
        <v>21858445.33760345</v>
      </c>
      <c r="AE134" s="401">
        <v>-2459599</v>
      </c>
      <c r="AF134" s="408">
        <f t="shared" si="44"/>
        <v>19398846.33760345</v>
      </c>
      <c r="AG134" s="399">
        <v>-552255.46230999986</v>
      </c>
      <c r="AH134" s="399">
        <f t="shared" si="45"/>
        <v>18846590.875293449</v>
      </c>
      <c r="AI134" s="408">
        <f t="shared" si="46"/>
        <v>789.21262561446099</v>
      </c>
      <c r="AJ134" s="399">
        <f t="shared" si="47"/>
        <v>766.74495017467245</v>
      </c>
      <c r="AK134" s="409">
        <v>6</v>
      </c>
      <c r="AL134" s="409">
        <v>6</v>
      </c>
    </row>
    <row r="135" spans="1:38">
      <c r="A135" s="397">
        <v>420</v>
      </c>
      <c r="B135" s="398" t="s">
        <v>160</v>
      </c>
      <c r="C135" s="416">
        <v>9049</v>
      </c>
      <c r="D135" s="429">
        <f t="shared" si="31"/>
        <v>1320731.103885303</v>
      </c>
      <c r="E135" s="462">
        <v>1069852.5923772443</v>
      </c>
      <c r="F135" s="400">
        <v>2390583.6962625473</v>
      </c>
      <c r="G135" s="400">
        <v>2697324.9076894466</v>
      </c>
      <c r="H135" s="404">
        <f t="shared" si="32"/>
        <v>5087908.6039519943</v>
      </c>
      <c r="I135" s="421">
        <v>1018984.7709108035</v>
      </c>
      <c r="J135" s="405">
        <f t="shared" si="33"/>
        <v>6106893.3748627976</v>
      </c>
      <c r="K135" s="423">
        <v>-1118102</v>
      </c>
      <c r="L135" s="411">
        <f t="shared" si="34"/>
        <v>4988791.3748627976</v>
      </c>
      <c r="M135" s="425">
        <v>-92504.72649000003</v>
      </c>
      <c r="N135" s="405">
        <f t="shared" si="35"/>
        <v>4896286.6483727973</v>
      </c>
      <c r="O135" s="408">
        <f t="shared" si="36"/>
        <v>551.30858380625455</v>
      </c>
      <c r="P135" s="399">
        <f t="shared" si="37"/>
        <v>541.08593749284978</v>
      </c>
      <c r="Q135" s="409">
        <v>11</v>
      </c>
      <c r="R135" s="409">
        <v>11</v>
      </c>
      <c r="S135" s="440">
        <f t="shared" si="38"/>
        <v>422123.13294973038</v>
      </c>
      <c r="T135" s="413">
        <f t="shared" si="39"/>
        <v>9.2435690658556516E-2</v>
      </c>
      <c r="U135" s="442">
        <f t="shared" si="40"/>
        <v>53.687548401103925</v>
      </c>
      <c r="V135" s="475">
        <f t="shared" si="41"/>
        <v>53.687548401103925</v>
      </c>
      <c r="W135" s="397">
        <v>420</v>
      </c>
      <c r="X135" s="398" t="s">
        <v>160</v>
      </c>
      <c r="Y135" s="400">
        <v>9177</v>
      </c>
      <c r="Z135" s="400">
        <v>1486813.7009455843</v>
      </c>
      <c r="AA135" s="400">
        <v>2614455.4942625603</v>
      </c>
      <c r="AB135" s="404">
        <f t="shared" si="48"/>
        <v>4101269.1952081444</v>
      </c>
      <c r="AC135" s="400">
        <v>1662406.046704923</v>
      </c>
      <c r="AD135" s="399">
        <f t="shared" si="43"/>
        <v>5763675.2419130672</v>
      </c>
      <c r="AE135" s="401">
        <v>-1197007</v>
      </c>
      <c r="AF135" s="408">
        <f t="shared" si="44"/>
        <v>4566668.2419130672</v>
      </c>
      <c r="AG135" s="399">
        <v>-140685.36380000008</v>
      </c>
      <c r="AH135" s="399">
        <f t="shared" si="45"/>
        <v>4425982.8781130668</v>
      </c>
      <c r="AI135" s="408">
        <f t="shared" si="46"/>
        <v>497.62103540515062</v>
      </c>
      <c r="AJ135" s="399">
        <f t="shared" si="47"/>
        <v>482.29082250333079</v>
      </c>
      <c r="AK135" s="409">
        <v>11</v>
      </c>
      <c r="AL135" s="409">
        <v>11</v>
      </c>
    </row>
    <row r="136" spans="1:38">
      <c r="A136" s="397">
        <v>421</v>
      </c>
      <c r="B136" s="398" t="s">
        <v>161</v>
      </c>
      <c r="C136" s="416">
        <v>682</v>
      </c>
      <c r="D136" s="429">
        <f t="shared" si="31"/>
        <v>1172667.5470798383</v>
      </c>
      <c r="E136" s="462">
        <v>62746.165138261509</v>
      </c>
      <c r="F136" s="400">
        <v>1235413.7122180997</v>
      </c>
      <c r="G136" s="400">
        <v>167526.14049285828</v>
      </c>
      <c r="H136" s="404">
        <f t="shared" si="32"/>
        <v>1402939.8527109581</v>
      </c>
      <c r="I136" s="421">
        <v>136562.09001982777</v>
      </c>
      <c r="J136" s="405">
        <f t="shared" si="33"/>
        <v>1539501.9427307858</v>
      </c>
      <c r="K136" s="423">
        <v>-128109</v>
      </c>
      <c r="L136" s="411">
        <f t="shared" si="34"/>
        <v>1411392.9427307858</v>
      </c>
      <c r="M136" s="425">
        <v>-5084.0510999999997</v>
      </c>
      <c r="N136" s="405">
        <f t="shared" si="35"/>
        <v>1406308.8916307858</v>
      </c>
      <c r="O136" s="408">
        <f t="shared" si="36"/>
        <v>2069.4911183735862</v>
      </c>
      <c r="P136" s="399">
        <f t="shared" si="37"/>
        <v>2062.0364979923547</v>
      </c>
      <c r="Q136" s="409">
        <v>16</v>
      </c>
      <c r="R136" s="409">
        <v>16</v>
      </c>
      <c r="S136" s="440">
        <f t="shared" si="38"/>
        <v>46377.943572492339</v>
      </c>
      <c r="T136" s="413">
        <f t="shared" si="39"/>
        <v>3.3976142094475359E-2</v>
      </c>
      <c r="U136" s="442">
        <f t="shared" si="40"/>
        <v>105.44075987244446</v>
      </c>
      <c r="V136" s="475">
        <f t="shared" si="41"/>
        <v>105.44075987244446</v>
      </c>
      <c r="W136" s="397">
        <v>421</v>
      </c>
      <c r="X136" s="398" t="s">
        <v>161</v>
      </c>
      <c r="Y136" s="400">
        <v>695</v>
      </c>
      <c r="Z136" s="400">
        <v>1137240.7265702772</v>
      </c>
      <c r="AA136" s="400">
        <v>196547.4678800673</v>
      </c>
      <c r="AB136" s="404">
        <f t="shared" si="48"/>
        <v>1333788.1944503444</v>
      </c>
      <c r="AC136" s="400">
        <v>171167.80470794902</v>
      </c>
      <c r="AD136" s="399">
        <f t="shared" si="43"/>
        <v>1504955.9991582935</v>
      </c>
      <c r="AE136" s="401">
        <v>-139941</v>
      </c>
      <c r="AF136" s="408">
        <f t="shared" si="44"/>
        <v>1365014.9991582935</v>
      </c>
      <c r="AG136" s="399">
        <v>0</v>
      </c>
      <c r="AH136" s="399">
        <f t="shared" si="45"/>
        <v>1365014.9991582935</v>
      </c>
      <c r="AI136" s="408">
        <f t="shared" si="46"/>
        <v>1964.0503585011418</v>
      </c>
      <c r="AJ136" s="399">
        <f t="shared" si="47"/>
        <v>1964.0503585011418</v>
      </c>
      <c r="AK136" s="409">
        <v>16</v>
      </c>
      <c r="AL136" s="409">
        <v>16</v>
      </c>
    </row>
    <row r="137" spans="1:38">
      <c r="A137" s="397">
        <v>422</v>
      </c>
      <c r="B137" s="398" t="s">
        <v>162</v>
      </c>
      <c r="C137" s="416">
        <v>10228</v>
      </c>
      <c r="D137" s="429">
        <f t="shared" si="31"/>
        <v>545656.53824494244</v>
      </c>
      <c r="E137" s="462">
        <v>1952305.7416097249</v>
      </c>
      <c r="F137" s="400">
        <v>2497962.2798546674</v>
      </c>
      <c r="G137" s="400">
        <v>3895192.7846473777</v>
      </c>
      <c r="H137" s="404">
        <f t="shared" si="32"/>
        <v>6393155.0645020455</v>
      </c>
      <c r="I137" s="421">
        <v>1488954.8554644082</v>
      </c>
      <c r="J137" s="405">
        <f t="shared" si="33"/>
        <v>7882109.9199664537</v>
      </c>
      <c r="K137" s="423">
        <v>-150855</v>
      </c>
      <c r="L137" s="411">
        <f t="shared" si="34"/>
        <v>7731254.9199664537</v>
      </c>
      <c r="M137" s="425">
        <v>100514.19059999997</v>
      </c>
      <c r="N137" s="405">
        <f t="shared" si="35"/>
        <v>7831769.110566454</v>
      </c>
      <c r="O137" s="408">
        <f t="shared" si="36"/>
        <v>755.89117324662243</v>
      </c>
      <c r="P137" s="399">
        <f t="shared" si="37"/>
        <v>765.71852860446359</v>
      </c>
      <c r="Q137" s="409">
        <v>12</v>
      </c>
      <c r="R137" s="409">
        <v>12</v>
      </c>
      <c r="S137" s="440">
        <f t="shared" si="38"/>
        <v>1814647.2867389787</v>
      </c>
      <c r="T137" s="413">
        <f t="shared" si="39"/>
        <v>0.30670401000532449</v>
      </c>
      <c r="U137" s="442">
        <f t="shared" si="40"/>
        <v>185.45079210243853</v>
      </c>
      <c r="V137" s="475">
        <f t="shared" si="41"/>
        <v>185.45079210243853</v>
      </c>
      <c r="W137" s="397">
        <v>422</v>
      </c>
      <c r="X137" s="398" t="s">
        <v>162</v>
      </c>
      <c r="Y137" s="400">
        <v>10372</v>
      </c>
      <c r="Z137" s="400">
        <v>722512.35930313775</v>
      </c>
      <c r="AA137" s="400">
        <v>3451300.5793498056</v>
      </c>
      <c r="AB137" s="404">
        <f t="shared" si="48"/>
        <v>4173812.9386529434</v>
      </c>
      <c r="AC137" s="400">
        <v>2083674.6945745316</v>
      </c>
      <c r="AD137" s="399">
        <f t="shared" si="43"/>
        <v>6257487.633227475</v>
      </c>
      <c r="AE137" s="401">
        <v>-340880</v>
      </c>
      <c r="AF137" s="408">
        <f t="shared" si="44"/>
        <v>5916607.633227475</v>
      </c>
      <c r="AG137" s="399">
        <v>145177.33430000008</v>
      </c>
      <c r="AH137" s="399">
        <f t="shared" si="45"/>
        <v>6061784.9675274752</v>
      </c>
      <c r="AI137" s="408">
        <f t="shared" si="46"/>
        <v>570.4403811441839</v>
      </c>
      <c r="AJ137" s="399">
        <f t="shared" si="47"/>
        <v>584.43742455914719</v>
      </c>
      <c r="AK137" s="409">
        <v>12</v>
      </c>
      <c r="AL137" s="409">
        <v>12</v>
      </c>
    </row>
    <row r="138" spans="1:38">
      <c r="A138" s="397">
        <v>423</v>
      </c>
      <c r="B138" s="398" t="s">
        <v>163</v>
      </c>
      <c r="C138" s="416">
        <v>20637</v>
      </c>
      <c r="D138" s="429">
        <f t="shared" si="31"/>
        <v>13496053.91774812</v>
      </c>
      <c r="E138" s="462">
        <v>2079274.4102135159</v>
      </c>
      <c r="F138" s="400">
        <v>15575328.327961635</v>
      </c>
      <c r="G138" s="400">
        <v>1487500.4182869596</v>
      </c>
      <c r="H138" s="404">
        <f t="shared" si="32"/>
        <v>17062828.746248595</v>
      </c>
      <c r="I138" s="421">
        <v>1263574.7450208638</v>
      </c>
      <c r="J138" s="405">
        <f t="shared" si="33"/>
        <v>18326403.491269458</v>
      </c>
      <c r="K138" s="423">
        <v>-2377042</v>
      </c>
      <c r="L138" s="411">
        <f t="shared" si="34"/>
        <v>15949361.491269458</v>
      </c>
      <c r="M138" s="425">
        <v>-591891.89667000016</v>
      </c>
      <c r="N138" s="405">
        <f t="shared" si="35"/>
        <v>15357469.594599457</v>
      </c>
      <c r="O138" s="408">
        <f t="shared" si="36"/>
        <v>772.85271557248916</v>
      </c>
      <c r="P138" s="399">
        <f t="shared" si="37"/>
        <v>744.17161382950314</v>
      </c>
      <c r="Q138" s="409">
        <v>2</v>
      </c>
      <c r="R138" s="409">
        <v>2</v>
      </c>
      <c r="S138" s="440">
        <f t="shared" si="38"/>
        <v>-224503.64269337431</v>
      </c>
      <c r="T138" s="413">
        <f t="shared" si="39"/>
        <v>-1.3880642680885744E-2</v>
      </c>
      <c r="U138" s="442">
        <f t="shared" si="40"/>
        <v>-16.231791133996239</v>
      </c>
      <c r="V138" s="475">
        <f t="shared" si="41"/>
        <v>-16.231791133996239</v>
      </c>
      <c r="W138" s="397">
        <v>423</v>
      </c>
      <c r="X138" s="398" t="s">
        <v>163</v>
      </c>
      <c r="Y138" s="400">
        <v>20497</v>
      </c>
      <c r="Z138" s="400">
        <v>13709181.582627267</v>
      </c>
      <c r="AA138" s="400">
        <v>2104133.6650734823</v>
      </c>
      <c r="AB138" s="404">
        <f t="shared" si="48"/>
        <v>15813315.247700749</v>
      </c>
      <c r="AC138" s="400">
        <v>2498054.886262083</v>
      </c>
      <c r="AD138" s="399">
        <f t="shared" si="43"/>
        <v>18311370.133962832</v>
      </c>
      <c r="AE138" s="401">
        <v>-2137505</v>
      </c>
      <c r="AF138" s="408">
        <f t="shared" si="44"/>
        <v>16173865.133962832</v>
      </c>
      <c r="AG138" s="399">
        <v>-771909.66749999986</v>
      </c>
      <c r="AH138" s="399">
        <f t="shared" si="45"/>
        <v>15401955.466462832</v>
      </c>
      <c r="AI138" s="408">
        <f t="shared" si="46"/>
        <v>789.0845067064854</v>
      </c>
      <c r="AJ138" s="399">
        <f t="shared" si="47"/>
        <v>751.42486541751634</v>
      </c>
      <c r="AK138" s="409">
        <v>2</v>
      </c>
      <c r="AL138" s="409">
        <v>2</v>
      </c>
    </row>
    <row r="139" spans="1:38">
      <c r="A139" s="397">
        <v>425</v>
      </c>
      <c r="B139" s="398" t="s">
        <v>164</v>
      </c>
      <c r="C139" s="416">
        <v>10256</v>
      </c>
      <c r="D139" s="429">
        <f t="shared" ref="D139:D202" si="49">F139-E139</f>
        <v>13725475.677460423</v>
      </c>
      <c r="E139" s="462">
        <v>992664.6531322446</v>
      </c>
      <c r="F139" s="400">
        <v>14718140.330592668</v>
      </c>
      <c r="G139" s="400">
        <v>5366309.5995195089</v>
      </c>
      <c r="H139" s="404">
        <f t="shared" ref="H139:H202" si="50">SUM(F139:G139)</f>
        <v>20084449.930112176</v>
      </c>
      <c r="I139" s="421">
        <v>356099.04423203366</v>
      </c>
      <c r="J139" s="405">
        <f t="shared" ref="J139:J202" si="51">SUM(H139:I139)</f>
        <v>20440548.974344209</v>
      </c>
      <c r="K139" s="423">
        <v>1547504</v>
      </c>
      <c r="L139" s="411">
        <f t="shared" ref="L139:L202" si="52">SUM(J139:K139)</f>
        <v>21988052.974344209</v>
      </c>
      <c r="M139" s="425">
        <v>261211.87791000007</v>
      </c>
      <c r="N139" s="405">
        <f t="shared" ref="N139:N202" si="53">SUM(L139:M139)</f>
        <v>22249264.852254208</v>
      </c>
      <c r="O139" s="408">
        <f t="shared" ref="O139:O202" si="54">L139/C139</f>
        <v>2143.920921835434</v>
      </c>
      <c r="P139" s="399">
        <f t="shared" ref="P139:P202" si="55">N139/C139</f>
        <v>2169.3900986987333</v>
      </c>
      <c r="Q139" s="409">
        <v>17</v>
      </c>
      <c r="R139" s="409">
        <v>17</v>
      </c>
      <c r="S139" s="440">
        <f t="shared" ref="S139:S202" si="56">L139-AF139</f>
        <v>869075.70527442545</v>
      </c>
      <c r="T139" s="413">
        <f t="shared" ref="T139:T202" si="57">S139/AF139</f>
        <v>4.1151410610552976E-2</v>
      </c>
      <c r="U139" s="442">
        <f t="shared" ref="U139:U202" si="58">O139-AI139</f>
        <v>85.139749182891137</v>
      </c>
      <c r="V139" s="475">
        <f t="shared" ref="V139:V202" si="59">O139-AI139</f>
        <v>85.139749182891137</v>
      </c>
      <c r="W139" s="397">
        <v>425</v>
      </c>
      <c r="X139" s="398" t="s">
        <v>164</v>
      </c>
      <c r="Y139" s="400">
        <v>10258</v>
      </c>
      <c r="Z139" s="400">
        <v>13762681.000247251</v>
      </c>
      <c r="AA139" s="400">
        <v>5142157.3466271069</v>
      </c>
      <c r="AB139" s="404">
        <f t="shared" ref="AB139:AB164" si="60">SUM(Z139:AA139)</f>
        <v>18904838.346874356</v>
      </c>
      <c r="AC139" s="400">
        <v>1152653.9221954255</v>
      </c>
      <c r="AD139" s="399">
        <f t="shared" ref="AD139:AD202" si="61">AB139+AC139</f>
        <v>20057492.269069783</v>
      </c>
      <c r="AE139" s="401">
        <v>1061485</v>
      </c>
      <c r="AF139" s="408">
        <f t="shared" ref="AF139:AF202" si="62">AD139+AE139</f>
        <v>21118977.269069783</v>
      </c>
      <c r="AG139" s="399">
        <v>-12824.969810000068</v>
      </c>
      <c r="AH139" s="399">
        <f t="shared" ref="AH139:AH202" si="63">SUM(AF139:AG139)</f>
        <v>21106152.299259782</v>
      </c>
      <c r="AI139" s="408">
        <f t="shared" ref="AI139:AI202" si="64">AF139/Y139</f>
        <v>2058.7811726525429</v>
      </c>
      <c r="AJ139" s="399">
        <f t="shared" ref="AJ139:AJ202" si="65">AH139/Y139</f>
        <v>2057.530931883387</v>
      </c>
      <c r="AK139" s="409">
        <v>17</v>
      </c>
      <c r="AL139" s="409">
        <v>17</v>
      </c>
    </row>
    <row r="140" spans="1:38">
      <c r="A140" s="397">
        <v>426</v>
      </c>
      <c r="B140" s="398" t="s">
        <v>165</v>
      </c>
      <c r="C140" s="416">
        <v>11969</v>
      </c>
      <c r="D140" s="429">
        <f t="shared" si="49"/>
        <v>2220659.6214349912</v>
      </c>
      <c r="E140" s="462">
        <v>1736568.2793523001</v>
      </c>
      <c r="F140" s="400">
        <v>3957227.9007872911</v>
      </c>
      <c r="G140" s="400">
        <v>5774867.4768797532</v>
      </c>
      <c r="H140" s="404">
        <f t="shared" si="50"/>
        <v>9732095.3776670434</v>
      </c>
      <c r="I140" s="421">
        <v>1011866.5799908205</v>
      </c>
      <c r="J140" s="405">
        <f t="shared" si="51"/>
        <v>10743961.957657864</v>
      </c>
      <c r="K140" s="423">
        <v>-1919035</v>
      </c>
      <c r="L140" s="411">
        <f t="shared" si="52"/>
        <v>8824926.9576578643</v>
      </c>
      <c r="M140" s="425">
        <v>-836548.10391599988</v>
      </c>
      <c r="N140" s="405">
        <f t="shared" si="53"/>
        <v>7988378.8537418647</v>
      </c>
      <c r="O140" s="408">
        <f t="shared" si="54"/>
        <v>737.3153110249699</v>
      </c>
      <c r="P140" s="399">
        <f t="shared" si="55"/>
        <v>667.4224123771296</v>
      </c>
      <c r="Q140" s="409">
        <v>12</v>
      </c>
      <c r="R140" s="409">
        <v>12</v>
      </c>
      <c r="S140" s="440">
        <f t="shared" si="56"/>
        <v>913136.39098939858</v>
      </c>
      <c r="T140" s="413">
        <f t="shared" si="57"/>
        <v>0.11541463127655897</v>
      </c>
      <c r="U140" s="442">
        <f t="shared" si="58"/>
        <v>75.904964371528536</v>
      </c>
      <c r="V140" s="475">
        <f t="shared" si="59"/>
        <v>75.904964371528536</v>
      </c>
      <c r="W140" s="397">
        <v>426</v>
      </c>
      <c r="X140" s="398" t="s">
        <v>165</v>
      </c>
      <c r="Y140" s="400">
        <v>11962</v>
      </c>
      <c r="Z140" s="400">
        <v>1988975.5825812165</v>
      </c>
      <c r="AA140" s="400">
        <v>5975700.0152636115</v>
      </c>
      <c r="AB140" s="404">
        <f t="shared" si="60"/>
        <v>7964675.5978448279</v>
      </c>
      <c r="AC140" s="400">
        <v>2072703.9688236376</v>
      </c>
      <c r="AD140" s="399">
        <f t="shared" si="61"/>
        <v>10037379.566668466</v>
      </c>
      <c r="AE140" s="401">
        <v>-2125589</v>
      </c>
      <c r="AF140" s="408">
        <f t="shared" si="62"/>
        <v>7911790.5666684657</v>
      </c>
      <c r="AG140" s="399">
        <v>-797818.09243999992</v>
      </c>
      <c r="AH140" s="399">
        <f t="shared" si="63"/>
        <v>7113972.4742284659</v>
      </c>
      <c r="AI140" s="408">
        <f t="shared" si="64"/>
        <v>661.41034665344137</v>
      </c>
      <c r="AJ140" s="399">
        <f t="shared" si="65"/>
        <v>594.71430147370552</v>
      </c>
      <c r="AK140" s="409">
        <v>12</v>
      </c>
      <c r="AL140" s="409">
        <v>12</v>
      </c>
    </row>
    <row r="141" spans="1:38">
      <c r="A141" s="397">
        <v>444</v>
      </c>
      <c r="B141" s="398" t="s">
        <v>173</v>
      </c>
      <c r="C141" s="416">
        <v>45645</v>
      </c>
      <c r="D141" s="429">
        <f t="shared" si="49"/>
        <v>14498044.261555813</v>
      </c>
      <c r="E141" s="462">
        <v>6418777.0916885771</v>
      </c>
      <c r="F141" s="400">
        <v>20916821.35324439</v>
      </c>
      <c r="G141" s="400">
        <v>5494981.8894271795</v>
      </c>
      <c r="H141" s="404">
        <f t="shared" si="50"/>
        <v>26411803.242671572</v>
      </c>
      <c r="I141" s="421">
        <v>4201507.5930032702</v>
      </c>
      <c r="J141" s="405">
        <f t="shared" si="51"/>
        <v>30613310.835674841</v>
      </c>
      <c r="K141" s="423">
        <v>409451</v>
      </c>
      <c r="L141" s="411">
        <f t="shared" si="52"/>
        <v>31022761.835674841</v>
      </c>
      <c r="M141" s="425">
        <v>2852384.3664779998</v>
      </c>
      <c r="N141" s="405">
        <f t="shared" si="53"/>
        <v>33875146.202152841</v>
      </c>
      <c r="O141" s="408">
        <f t="shared" si="54"/>
        <v>679.65301425511757</v>
      </c>
      <c r="P141" s="399">
        <f t="shared" si="55"/>
        <v>742.14363461831181</v>
      </c>
      <c r="Q141" s="409">
        <v>1</v>
      </c>
      <c r="R141" s="410">
        <v>33</v>
      </c>
      <c r="S141" s="440">
        <f t="shared" si="56"/>
        <v>2536294.937900722</v>
      </c>
      <c r="T141" s="413">
        <f t="shared" si="57"/>
        <v>8.9035082764121351E-2</v>
      </c>
      <c r="U141" s="442">
        <f t="shared" si="58"/>
        <v>57.827101313376033</v>
      </c>
      <c r="V141" s="475">
        <f t="shared" si="59"/>
        <v>57.827101313376033</v>
      </c>
      <c r="W141" s="397">
        <v>444</v>
      </c>
      <c r="X141" s="398" t="s">
        <v>173</v>
      </c>
      <c r="Y141" s="400">
        <v>45811</v>
      </c>
      <c r="Z141" s="400">
        <v>16260927.507598745</v>
      </c>
      <c r="AA141" s="400">
        <v>6077122.0687223747</v>
      </c>
      <c r="AB141" s="404">
        <f t="shared" si="60"/>
        <v>22338049.576321118</v>
      </c>
      <c r="AC141" s="400">
        <v>7023420.3214530004</v>
      </c>
      <c r="AD141" s="399">
        <f t="shared" si="61"/>
        <v>29361469.897774119</v>
      </c>
      <c r="AE141" s="401">
        <v>-875003</v>
      </c>
      <c r="AF141" s="408">
        <f t="shared" si="62"/>
        <v>28486466.897774119</v>
      </c>
      <c r="AG141" s="399">
        <v>2534576.2291300003</v>
      </c>
      <c r="AH141" s="399">
        <f t="shared" si="63"/>
        <v>31021043.126904119</v>
      </c>
      <c r="AI141" s="408">
        <f t="shared" si="64"/>
        <v>621.82591294174154</v>
      </c>
      <c r="AJ141" s="399">
        <f t="shared" si="65"/>
        <v>677.15271718373572</v>
      </c>
      <c r="AK141" s="409">
        <v>1</v>
      </c>
      <c r="AL141" s="410">
        <v>33</v>
      </c>
    </row>
    <row r="142" spans="1:38">
      <c r="A142" s="397">
        <v>430</v>
      </c>
      <c r="B142" s="398" t="s">
        <v>166</v>
      </c>
      <c r="C142" s="416">
        <v>15420</v>
      </c>
      <c r="D142" s="429">
        <f t="shared" si="49"/>
        <v>2183944.3799831746</v>
      </c>
      <c r="E142" s="462">
        <v>2318556.0496759797</v>
      </c>
      <c r="F142" s="400">
        <v>4502500.4296591543</v>
      </c>
      <c r="G142" s="400">
        <v>5928569.7651897902</v>
      </c>
      <c r="H142" s="404">
        <f t="shared" si="50"/>
        <v>10431070.194848944</v>
      </c>
      <c r="I142" s="421">
        <v>2343748.0859742085</v>
      </c>
      <c r="J142" s="405">
        <f t="shared" si="51"/>
        <v>12774818.280823153</v>
      </c>
      <c r="K142" s="423">
        <v>-1759653</v>
      </c>
      <c r="L142" s="411">
        <f t="shared" si="52"/>
        <v>11015165.280823153</v>
      </c>
      <c r="M142" s="425">
        <v>337280.95068000013</v>
      </c>
      <c r="N142" s="405">
        <f t="shared" si="53"/>
        <v>11352446.231503153</v>
      </c>
      <c r="O142" s="408">
        <f t="shared" si="54"/>
        <v>714.34275491719541</v>
      </c>
      <c r="P142" s="399">
        <f t="shared" si="55"/>
        <v>736.21570891719546</v>
      </c>
      <c r="Q142" s="409">
        <v>2</v>
      </c>
      <c r="R142" s="409">
        <v>2</v>
      </c>
      <c r="S142" s="440">
        <f t="shared" si="56"/>
        <v>1319265.3645091038</v>
      </c>
      <c r="T142" s="413">
        <f t="shared" si="57"/>
        <v>0.13606425147699236</v>
      </c>
      <c r="U142" s="442">
        <f t="shared" si="58"/>
        <v>84.411627298039434</v>
      </c>
      <c r="V142" s="475">
        <f t="shared" si="59"/>
        <v>84.411627298039434</v>
      </c>
      <c r="W142" s="397">
        <v>430</v>
      </c>
      <c r="X142" s="398" t="s">
        <v>166</v>
      </c>
      <c r="Y142" s="400">
        <v>15392</v>
      </c>
      <c r="Z142" s="400">
        <v>2230505.8810826493</v>
      </c>
      <c r="AA142" s="400">
        <v>6096013.1881590029</v>
      </c>
      <c r="AB142" s="404">
        <f t="shared" si="60"/>
        <v>8326519.0692416523</v>
      </c>
      <c r="AC142" s="400">
        <v>3262020.8470723964</v>
      </c>
      <c r="AD142" s="399">
        <f t="shared" si="61"/>
        <v>11588539.916314049</v>
      </c>
      <c r="AE142" s="401">
        <v>-1892640</v>
      </c>
      <c r="AF142" s="408">
        <f t="shared" si="62"/>
        <v>9695899.9163140487</v>
      </c>
      <c r="AG142" s="399">
        <v>50341.592199999839</v>
      </c>
      <c r="AH142" s="399">
        <f t="shared" si="63"/>
        <v>9746241.5085140485</v>
      </c>
      <c r="AI142" s="408">
        <f t="shared" si="64"/>
        <v>629.93112761915597</v>
      </c>
      <c r="AJ142" s="399">
        <f t="shared" si="65"/>
        <v>633.2017612080333</v>
      </c>
      <c r="AK142" s="409">
        <v>2</v>
      </c>
      <c r="AL142" s="409">
        <v>2</v>
      </c>
    </row>
    <row r="143" spans="1:38">
      <c r="A143" s="397">
        <v>433</v>
      </c>
      <c r="B143" s="398" t="s">
        <v>167</v>
      </c>
      <c r="C143" s="416">
        <v>7692</v>
      </c>
      <c r="D143" s="429">
        <f t="shared" si="49"/>
        <v>1593761.5928533149</v>
      </c>
      <c r="E143" s="462">
        <v>829554.32417555037</v>
      </c>
      <c r="F143" s="400">
        <v>2423315.9170288653</v>
      </c>
      <c r="G143" s="400">
        <v>2321834.6030742698</v>
      </c>
      <c r="H143" s="404">
        <f t="shared" si="50"/>
        <v>4745150.5201031351</v>
      </c>
      <c r="I143" s="421">
        <v>885400.76478902367</v>
      </c>
      <c r="J143" s="405">
        <f t="shared" si="51"/>
        <v>5630551.2848921586</v>
      </c>
      <c r="K143" s="423">
        <v>-856026</v>
      </c>
      <c r="L143" s="411">
        <f t="shared" si="52"/>
        <v>4774525.2848921586</v>
      </c>
      <c r="M143" s="425">
        <v>101764.3671</v>
      </c>
      <c r="N143" s="405">
        <f t="shared" si="53"/>
        <v>4876289.651992159</v>
      </c>
      <c r="O143" s="408">
        <f t="shared" si="54"/>
        <v>620.713115560603</v>
      </c>
      <c r="P143" s="399">
        <f t="shared" si="55"/>
        <v>633.94301247947988</v>
      </c>
      <c r="Q143" s="409">
        <v>5</v>
      </c>
      <c r="R143" s="409">
        <v>5</v>
      </c>
      <c r="S143" s="440">
        <f t="shared" si="56"/>
        <v>-41717.357874113135</v>
      </c>
      <c r="T143" s="413">
        <f t="shared" si="57"/>
        <v>-8.6618056789082836E-3</v>
      </c>
      <c r="U143" s="442">
        <f t="shared" si="58"/>
        <v>-0.81774555260790294</v>
      </c>
      <c r="V143" s="475">
        <f t="shared" si="59"/>
        <v>-0.81774555260790294</v>
      </c>
      <c r="W143" s="397">
        <v>433</v>
      </c>
      <c r="X143" s="398" t="s">
        <v>167</v>
      </c>
      <c r="Y143" s="400">
        <v>7749</v>
      </c>
      <c r="Z143" s="400">
        <v>2111024.3966199881</v>
      </c>
      <c r="AA143" s="400">
        <v>2289313.0917410306</v>
      </c>
      <c r="AB143" s="404">
        <f t="shared" si="60"/>
        <v>4400337.4883610187</v>
      </c>
      <c r="AC143" s="400">
        <v>1403191.154405253</v>
      </c>
      <c r="AD143" s="399">
        <f t="shared" si="61"/>
        <v>5803528.6427662717</v>
      </c>
      <c r="AE143" s="401">
        <v>-987286</v>
      </c>
      <c r="AF143" s="408">
        <f t="shared" si="62"/>
        <v>4816242.6427662717</v>
      </c>
      <c r="AG143" s="399">
        <v>7959.4565000000875</v>
      </c>
      <c r="AH143" s="399">
        <f t="shared" si="63"/>
        <v>4824202.099266272</v>
      </c>
      <c r="AI143" s="408">
        <f t="shared" si="64"/>
        <v>621.5308611132109</v>
      </c>
      <c r="AJ143" s="399">
        <f t="shared" si="65"/>
        <v>622.55802029504093</v>
      </c>
      <c r="AK143" s="409">
        <v>5</v>
      </c>
      <c r="AL143" s="409">
        <v>5</v>
      </c>
    </row>
    <row r="144" spans="1:38">
      <c r="A144" s="397">
        <v>434</v>
      </c>
      <c r="B144" s="398" t="s">
        <v>168</v>
      </c>
      <c r="C144" s="416">
        <v>14458</v>
      </c>
      <c r="D144" s="429">
        <f t="shared" si="49"/>
        <v>5651050.2165572317</v>
      </c>
      <c r="E144" s="462">
        <v>1814408.1403366474</v>
      </c>
      <c r="F144" s="400">
        <v>7465458.3568938794</v>
      </c>
      <c r="G144" s="400">
        <v>-42579.199514508313</v>
      </c>
      <c r="H144" s="404">
        <f t="shared" si="50"/>
        <v>7422879.1573793711</v>
      </c>
      <c r="I144" s="421">
        <v>1772412.2345274654</v>
      </c>
      <c r="J144" s="405">
        <f t="shared" si="51"/>
        <v>9195291.391906837</v>
      </c>
      <c r="K144" s="423">
        <v>471036</v>
      </c>
      <c r="L144" s="411">
        <f t="shared" si="52"/>
        <v>9666327.391906837</v>
      </c>
      <c r="M144" s="425">
        <v>1272721.3495499999</v>
      </c>
      <c r="N144" s="405">
        <f t="shared" si="53"/>
        <v>10939048.741456836</v>
      </c>
      <c r="O144" s="408">
        <f t="shared" si="54"/>
        <v>668.57984450870367</v>
      </c>
      <c r="P144" s="399">
        <f t="shared" si="55"/>
        <v>756.60871084913799</v>
      </c>
      <c r="Q144" s="409">
        <v>1</v>
      </c>
      <c r="R144" s="410">
        <v>34</v>
      </c>
      <c r="S144" s="440">
        <f t="shared" si="56"/>
        <v>871202.29996677861</v>
      </c>
      <c r="T144" s="413">
        <f t="shared" si="57"/>
        <v>9.9055134618284982E-2</v>
      </c>
      <c r="U144" s="442">
        <f t="shared" si="58"/>
        <v>64.850774496343774</v>
      </c>
      <c r="V144" s="475">
        <f t="shared" si="59"/>
        <v>64.850774496343774</v>
      </c>
      <c r="W144" s="397">
        <v>434</v>
      </c>
      <c r="X144" s="398" t="s">
        <v>168</v>
      </c>
      <c r="Y144" s="400">
        <v>14568</v>
      </c>
      <c r="Z144" s="400">
        <v>6018666.4709285442</v>
      </c>
      <c r="AA144" s="400">
        <v>884375.8336557555</v>
      </c>
      <c r="AB144" s="404">
        <f t="shared" si="60"/>
        <v>6903042.3045843001</v>
      </c>
      <c r="AC144" s="400">
        <v>2582080.7873557578</v>
      </c>
      <c r="AD144" s="399">
        <f t="shared" si="61"/>
        <v>9485123.0919400584</v>
      </c>
      <c r="AE144" s="401">
        <v>-689998</v>
      </c>
      <c r="AF144" s="408">
        <f t="shared" si="62"/>
        <v>8795125.0919400584</v>
      </c>
      <c r="AG144" s="399">
        <v>958082.14310000022</v>
      </c>
      <c r="AH144" s="399">
        <f t="shared" si="63"/>
        <v>9753207.2350400593</v>
      </c>
      <c r="AI144" s="408">
        <f t="shared" si="64"/>
        <v>603.7290700123599</v>
      </c>
      <c r="AJ144" s="399">
        <f t="shared" si="65"/>
        <v>669.49527972542967</v>
      </c>
      <c r="AK144" s="409">
        <v>1</v>
      </c>
      <c r="AL144" s="410">
        <v>34</v>
      </c>
    </row>
    <row r="145" spans="1:38">
      <c r="A145" s="397">
        <v>435</v>
      </c>
      <c r="B145" s="398" t="s">
        <v>169</v>
      </c>
      <c r="C145" s="416">
        <v>702</v>
      </c>
      <c r="D145" s="429">
        <f t="shared" si="49"/>
        <v>905384.05098419613</v>
      </c>
      <c r="E145" s="462">
        <v>66811.391960104971</v>
      </c>
      <c r="F145" s="400">
        <v>972195.44294430106</v>
      </c>
      <c r="G145" s="400">
        <v>39218.63958050459</v>
      </c>
      <c r="H145" s="404">
        <f t="shared" si="50"/>
        <v>1011414.0825248057</v>
      </c>
      <c r="I145" s="421">
        <v>127921.0533019718</v>
      </c>
      <c r="J145" s="405">
        <f t="shared" si="51"/>
        <v>1139335.1358267774</v>
      </c>
      <c r="K145" s="423">
        <v>-196172</v>
      </c>
      <c r="L145" s="411">
        <f t="shared" si="52"/>
        <v>943163.13582677743</v>
      </c>
      <c r="M145" s="425">
        <v>-121600.50090000001</v>
      </c>
      <c r="N145" s="405">
        <f t="shared" si="53"/>
        <v>821562.63492677745</v>
      </c>
      <c r="O145" s="408">
        <f t="shared" si="54"/>
        <v>1343.5372305224751</v>
      </c>
      <c r="P145" s="399">
        <f t="shared" si="55"/>
        <v>1170.3171437703381</v>
      </c>
      <c r="Q145" s="409">
        <v>13</v>
      </c>
      <c r="R145" s="409">
        <v>13</v>
      </c>
      <c r="S145" s="440">
        <f t="shared" si="56"/>
        <v>136494.50822599058</v>
      </c>
      <c r="T145" s="413">
        <f t="shared" si="57"/>
        <v>0.16920765672015262</v>
      </c>
      <c r="U145" s="442">
        <f t="shared" si="58"/>
        <v>177.83112127278309</v>
      </c>
      <c r="V145" s="475">
        <f t="shared" si="59"/>
        <v>177.83112127278309</v>
      </c>
      <c r="W145" s="397">
        <v>435</v>
      </c>
      <c r="X145" s="398" t="s">
        <v>169</v>
      </c>
      <c r="Y145" s="400">
        <v>692</v>
      </c>
      <c r="Z145" s="400">
        <v>803032.68121268391</v>
      </c>
      <c r="AA145" s="400">
        <v>51482.053425145852</v>
      </c>
      <c r="AB145" s="404">
        <f t="shared" si="60"/>
        <v>854514.73463782971</v>
      </c>
      <c r="AC145" s="400">
        <v>149774.89296295712</v>
      </c>
      <c r="AD145" s="399">
        <f t="shared" si="61"/>
        <v>1004289.6276007869</v>
      </c>
      <c r="AE145" s="401">
        <v>-197621</v>
      </c>
      <c r="AF145" s="408">
        <f t="shared" si="62"/>
        <v>806668.62760078686</v>
      </c>
      <c r="AG145" s="399">
        <v>-62966.393500000006</v>
      </c>
      <c r="AH145" s="399">
        <f t="shared" si="63"/>
        <v>743702.23410078685</v>
      </c>
      <c r="AI145" s="408">
        <f t="shared" si="64"/>
        <v>1165.706109249692</v>
      </c>
      <c r="AJ145" s="399">
        <f t="shared" si="65"/>
        <v>1074.7142111283047</v>
      </c>
      <c r="AK145" s="409">
        <v>13</v>
      </c>
      <c r="AL145" s="409">
        <v>13</v>
      </c>
    </row>
    <row r="146" spans="1:38">
      <c r="A146" s="397">
        <v>436</v>
      </c>
      <c r="B146" s="398" t="s">
        <v>170</v>
      </c>
      <c r="C146" s="416">
        <v>2033</v>
      </c>
      <c r="D146" s="429">
        <f t="shared" si="49"/>
        <v>2080200.8863509172</v>
      </c>
      <c r="E146" s="462">
        <v>181920.60008462463</v>
      </c>
      <c r="F146" s="400">
        <v>2262121.4864355419</v>
      </c>
      <c r="G146" s="400">
        <v>1322122.3210168818</v>
      </c>
      <c r="H146" s="404">
        <f t="shared" si="50"/>
        <v>3584243.8074524235</v>
      </c>
      <c r="I146" s="421">
        <v>203860.20739878633</v>
      </c>
      <c r="J146" s="405">
        <f t="shared" si="51"/>
        <v>3788104.0148512097</v>
      </c>
      <c r="K146" s="423">
        <v>-234161</v>
      </c>
      <c r="L146" s="411">
        <f t="shared" si="52"/>
        <v>3553943.0148512097</v>
      </c>
      <c r="M146" s="425">
        <v>65017.51251</v>
      </c>
      <c r="N146" s="405">
        <f t="shared" si="53"/>
        <v>3618960.5273612095</v>
      </c>
      <c r="O146" s="408">
        <f t="shared" si="54"/>
        <v>1748.1274052391586</v>
      </c>
      <c r="P146" s="399">
        <f t="shared" si="55"/>
        <v>1780.1084738618836</v>
      </c>
      <c r="Q146" s="409">
        <v>17</v>
      </c>
      <c r="R146" s="409">
        <v>17</v>
      </c>
      <c r="S146" s="440">
        <f t="shared" si="56"/>
        <v>305363.82920789346</v>
      </c>
      <c r="T146" s="413">
        <f t="shared" si="57"/>
        <v>9.3999195265859661E-2</v>
      </c>
      <c r="U146" s="442">
        <f t="shared" si="58"/>
        <v>114.03324747089096</v>
      </c>
      <c r="V146" s="475">
        <f t="shared" si="59"/>
        <v>114.03324747089096</v>
      </c>
      <c r="W146" s="397">
        <v>436</v>
      </c>
      <c r="X146" s="398" t="s">
        <v>170</v>
      </c>
      <c r="Y146" s="400">
        <v>1988</v>
      </c>
      <c r="Z146" s="400">
        <v>1889330.7458318723</v>
      </c>
      <c r="AA146" s="400">
        <v>1370357.932213129</v>
      </c>
      <c r="AB146" s="404">
        <f t="shared" si="60"/>
        <v>3259688.6780450013</v>
      </c>
      <c r="AC146" s="400">
        <v>322752.50759831484</v>
      </c>
      <c r="AD146" s="399">
        <f t="shared" si="61"/>
        <v>3582441.1856433162</v>
      </c>
      <c r="AE146" s="401">
        <v>-333862</v>
      </c>
      <c r="AF146" s="408">
        <f t="shared" si="62"/>
        <v>3248579.1856433162</v>
      </c>
      <c r="AG146" s="399">
        <v>-11300.852099999996</v>
      </c>
      <c r="AH146" s="399">
        <f t="shared" si="63"/>
        <v>3237278.3335433165</v>
      </c>
      <c r="AI146" s="408">
        <f t="shared" si="64"/>
        <v>1634.0941577682677</v>
      </c>
      <c r="AJ146" s="399">
        <f t="shared" si="65"/>
        <v>1628.4096245187709</v>
      </c>
      <c r="AK146" s="409">
        <v>17</v>
      </c>
      <c r="AL146" s="409">
        <v>17</v>
      </c>
    </row>
    <row r="147" spans="1:38">
      <c r="A147" s="397">
        <v>440</v>
      </c>
      <c r="B147" s="398" t="s">
        <v>171</v>
      </c>
      <c r="C147" s="416">
        <v>5843</v>
      </c>
      <c r="D147" s="429">
        <f t="shared" si="49"/>
        <v>8591717.4336201437</v>
      </c>
      <c r="E147" s="462">
        <v>337221.22374323767</v>
      </c>
      <c r="F147" s="400">
        <v>8928938.6573633812</v>
      </c>
      <c r="G147" s="400">
        <v>3241521.0641968925</v>
      </c>
      <c r="H147" s="404">
        <f t="shared" si="50"/>
        <v>12170459.721560273</v>
      </c>
      <c r="I147" s="421">
        <v>365603.40882456768</v>
      </c>
      <c r="J147" s="405">
        <f t="shared" si="51"/>
        <v>12536063.13038484</v>
      </c>
      <c r="K147" s="423">
        <v>-1541762</v>
      </c>
      <c r="L147" s="411">
        <f t="shared" si="52"/>
        <v>10994301.13038484</v>
      </c>
      <c r="M147" s="425">
        <v>-58341.570000000007</v>
      </c>
      <c r="N147" s="405">
        <f t="shared" si="53"/>
        <v>10935959.56038484</v>
      </c>
      <c r="O147" s="408">
        <f t="shared" si="54"/>
        <v>1881.6192247791955</v>
      </c>
      <c r="P147" s="399">
        <f t="shared" si="55"/>
        <v>1871.634359127989</v>
      </c>
      <c r="Q147" s="409">
        <v>15</v>
      </c>
      <c r="R147" s="409">
        <v>15</v>
      </c>
      <c r="S147" s="440">
        <f t="shared" si="56"/>
        <v>721980.649216488</v>
      </c>
      <c r="T147" s="413">
        <f t="shared" si="57"/>
        <v>7.0284085328145007E-2</v>
      </c>
      <c r="U147" s="442">
        <f t="shared" si="58"/>
        <v>89.518652349266631</v>
      </c>
      <c r="V147" s="475">
        <f t="shared" si="59"/>
        <v>89.518652349266631</v>
      </c>
      <c r="W147" s="397">
        <v>440</v>
      </c>
      <c r="X147" s="398" t="s">
        <v>171</v>
      </c>
      <c r="Y147" s="400">
        <v>5732</v>
      </c>
      <c r="Z147" s="400">
        <v>7970830.7161414083</v>
      </c>
      <c r="AA147" s="400">
        <v>3109938.5714811538</v>
      </c>
      <c r="AB147" s="404">
        <f t="shared" si="60"/>
        <v>11080769.287622562</v>
      </c>
      <c r="AC147" s="400">
        <v>758111.19354579132</v>
      </c>
      <c r="AD147" s="399">
        <f t="shared" si="61"/>
        <v>11838880.481168352</v>
      </c>
      <c r="AE147" s="401">
        <v>-1566560</v>
      </c>
      <c r="AF147" s="408">
        <f t="shared" si="62"/>
        <v>10272320.481168352</v>
      </c>
      <c r="AG147" s="399">
        <v>-67773.59</v>
      </c>
      <c r="AH147" s="399">
        <f t="shared" si="63"/>
        <v>10204546.891168352</v>
      </c>
      <c r="AI147" s="408">
        <f t="shared" si="64"/>
        <v>1792.1005724299289</v>
      </c>
      <c r="AJ147" s="399">
        <f t="shared" si="65"/>
        <v>1780.2768477265095</v>
      </c>
      <c r="AK147" s="409">
        <v>15</v>
      </c>
      <c r="AL147" s="409">
        <v>15</v>
      </c>
    </row>
    <row r="148" spans="1:38">
      <c r="A148" s="397">
        <v>441</v>
      </c>
      <c r="B148" s="398" t="s">
        <v>172</v>
      </c>
      <c r="C148" s="416">
        <v>4396</v>
      </c>
      <c r="D148" s="429">
        <f t="shared" si="49"/>
        <v>-894193.13728591392</v>
      </c>
      <c r="E148" s="462">
        <v>656650.54525626614</v>
      </c>
      <c r="F148" s="400">
        <v>-237542.59202964779</v>
      </c>
      <c r="G148" s="400">
        <v>1295499.4783797709</v>
      </c>
      <c r="H148" s="404">
        <f t="shared" si="50"/>
        <v>1057956.8863501232</v>
      </c>
      <c r="I148" s="421">
        <v>600688.33024082507</v>
      </c>
      <c r="J148" s="405">
        <f t="shared" si="51"/>
        <v>1658645.2165909484</v>
      </c>
      <c r="K148" s="423">
        <v>-15469</v>
      </c>
      <c r="L148" s="411">
        <f t="shared" si="52"/>
        <v>1643176.2165909484</v>
      </c>
      <c r="M148" s="425">
        <v>-36121.766340000002</v>
      </c>
      <c r="N148" s="405">
        <f t="shared" si="53"/>
        <v>1607054.4502509483</v>
      </c>
      <c r="O148" s="408">
        <f t="shared" si="54"/>
        <v>373.78894826909652</v>
      </c>
      <c r="P148" s="399">
        <f t="shared" si="55"/>
        <v>365.57198595335495</v>
      </c>
      <c r="Q148" s="409">
        <v>9</v>
      </c>
      <c r="R148" s="409">
        <v>9</v>
      </c>
      <c r="S148" s="440">
        <f t="shared" si="56"/>
        <v>856803.57499149954</v>
      </c>
      <c r="T148" s="413">
        <f t="shared" si="57"/>
        <v>1.0895643231544743</v>
      </c>
      <c r="U148" s="442">
        <f t="shared" si="58"/>
        <v>195.91682847731889</v>
      </c>
      <c r="V148" s="475">
        <f t="shared" si="59"/>
        <v>195.91682847731889</v>
      </c>
      <c r="W148" s="397">
        <v>441</v>
      </c>
      <c r="X148" s="398" t="s">
        <v>172</v>
      </c>
      <c r="Y148" s="400">
        <v>4421</v>
      </c>
      <c r="Z148" s="400">
        <v>-916504.49794497294</v>
      </c>
      <c r="AA148" s="400">
        <v>1133238.7092830553</v>
      </c>
      <c r="AB148" s="404">
        <f t="shared" si="60"/>
        <v>216734.21133808233</v>
      </c>
      <c r="AC148" s="400">
        <v>875665.43026136665</v>
      </c>
      <c r="AD148" s="399">
        <f t="shared" si="61"/>
        <v>1092399.6415994489</v>
      </c>
      <c r="AE148" s="401">
        <v>-306027</v>
      </c>
      <c r="AF148" s="408">
        <f t="shared" si="62"/>
        <v>786372.64159944886</v>
      </c>
      <c r="AG148" s="399">
        <v>-98460.841100000005</v>
      </c>
      <c r="AH148" s="399">
        <f t="shared" si="63"/>
        <v>687911.8004994489</v>
      </c>
      <c r="AI148" s="408">
        <f t="shared" si="64"/>
        <v>177.87211979177764</v>
      </c>
      <c r="AJ148" s="399">
        <f t="shared" si="65"/>
        <v>155.60095012428158</v>
      </c>
      <c r="AK148" s="409">
        <v>9</v>
      </c>
      <c r="AL148" s="409">
        <v>9</v>
      </c>
    </row>
    <row r="149" spans="1:38">
      <c r="A149" s="397">
        <v>475</v>
      </c>
      <c r="B149" s="398" t="s">
        <v>175</v>
      </c>
      <c r="C149" s="416">
        <v>5456</v>
      </c>
      <c r="D149" s="429">
        <f t="shared" si="49"/>
        <v>3218599.9513933398</v>
      </c>
      <c r="E149" s="462">
        <v>442699.13580421568</v>
      </c>
      <c r="F149" s="400">
        <v>3661299.0871975552</v>
      </c>
      <c r="G149" s="400">
        <v>1748169.680549806</v>
      </c>
      <c r="H149" s="404">
        <f t="shared" si="50"/>
        <v>5409468.7677473612</v>
      </c>
      <c r="I149" s="421">
        <v>698922.16530801659</v>
      </c>
      <c r="J149" s="405">
        <f t="shared" si="51"/>
        <v>6108390.9330553776</v>
      </c>
      <c r="K149" s="423">
        <v>58675</v>
      </c>
      <c r="L149" s="411">
        <f t="shared" si="52"/>
        <v>6167065.9330553776</v>
      </c>
      <c r="M149" s="425">
        <v>899510.32626</v>
      </c>
      <c r="N149" s="405">
        <f t="shared" si="53"/>
        <v>7066576.2593153771</v>
      </c>
      <c r="O149" s="408">
        <f t="shared" si="54"/>
        <v>1130.3273337711469</v>
      </c>
      <c r="P149" s="399">
        <f t="shared" si="55"/>
        <v>1295.1935959155751</v>
      </c>
      <c r="Q149" s="409">
        <v>15</v>
      </c>
      <c r="R149" s="409">
        <v>15</v>
      </c>
      <c r="S149" s="440">
        <f t="shared" si="56"/>
        <v>568741.80819563288</v>
      </c>
      <c r="T149" s="413">
        <f t="shared" si="57"/>
        <v>0.1015914397792896</v>
      </c>
      <c r="U149" s="442">
        <f t="shared" si="58"/>
        <v>108.54888426215894</v>
      </c>
      <c r="V149" s="475">
        <f t="shared" si="59"/>
        <v>108.54888426215894</v>
      </c>
      <c r="W149" s="397">
        <v>475</v>
      </c>
      <c r="X149" s="398" t="s">
        <v>175</v>
      </c>
      <c r="Y149" s="400">
        <v>5479</v>
      </c>
      <c r="Z149" s="400">
        <v>2861708.0842960859</v>
      </c>
      <c r="AA149" s="400">
        <v>1760521.3545379383</v>
      </c>
      <c r="AB149" s="404">
        <f t="shared" si="60"/>
        <v>4622229.4388340246</v>
      </c>
      <c r="AC149" s="400">
        <v>1089548.6860257196</v>
      </c>
      <c r="AD149" s="399">
        <f t="shared" si="61"/>
        <v>5711778.1248597447</v>
      </c>
      <c r="AE149" s="401">
        <v>-113454</v>
      </c>
      <c r="AF149" s="408">
        <f t="shared" si="62"/>
        <v>5598324.1248597447</v>
      </c>
      <c r="AG149" s="399">
        <v>766330.16730000009</v>
      </c>
      <c r="AH149" s="399">
        <f t="shared" si="63"/>
        <v>6364654.2921597445</v>
      </c>
      <c r="AI149" s="408">
        <f t="shared" si="64"/>
        <v>1021.7784495089879</v>
      </c>
      <c r="AJ149" s="399">
        <f t="shared" si="65"/>
        <v>1161.6452440517876</v>
      </c>
      <c r="AK149" s="409">
        <v>15</v>
      </c>
      <c r="AL149" s="409">
        <v>15</v>
      </c>
    </row>
    <row r="150" spans="1:38">
      <c r="A150" s="397">
        <v>480</v>
      </c>
      <c r="B150" s="398" t="s">
        <v>176</v>
      </c>
      <c r="C150" s="416">
        <v>1930</v>
      </c>
      <c r="D150" s="429">
        <f t="shared" si="49"/>
        <v>615396.98093598941</v>
      </c>
      <c r="E150" s="462">
        <v>242924.94077881827</v>
      </c>
      <c r="F150" s="400">
        <v>858321.92171480763</v>
      </c>
      <c r="G150" s="400">
        <v>1052408.5341524717</v>
      </c>
      <c r="H150" s="404">
        <f t="shared" si="50"/>
        <v>1910730.4558672793</v>
      </c>
      <c r="I150" s="421">
        <v>329099.48435964069</v>
      </c>
      <c r="J150" s="405">
        <f t="shared" si="51"/>
        <v>2239829.9402269199</v>
      </c>
      <c r="K150" s="423">
        <v>-467460</v>
      </c>
      <c r="L150" s="411">
        <f t="shared" si="52"/>
        <v>1772369.9402269199</v>
      </c>
      <c r="M150" s="425">
        <v>-865038.79290000012</v>
      </c>
      <c r="N150" s="405">
        <f t="shared" si="53"/>
        <v>907331.14732691983</v>
      </c>
      <c r="O150" s="408">
        <f t="shared" si="54"/>
        <v>918.32639389995848</v>
      </c>
      <c r="P150" s="399">
        <f t="shared" si="55"/>
        <v>470.11976545436261</v>
      </c>
      <c r="Q150" s="409">
        <v>2</v>
      </c>
      <c r="R150" s="409">
        <v>2</v>
      </c>
      <c r="S150" s="440">
        <f t="shared" si="56"/>
        <v>104789.97688765544</v>
      </c>
      <c r="T150" s="413">
        <f t="shared" si="57"/>
        <v>6.2839551440650301E-2</v>
      </c>
      <c r="U150" s="442">
        <f t="shared" si="58"/>
        <v>75.262711726417251</v>
      </c>
      <c r="V150" s="475">
        <f t="shared" si="59"/>
        <v>75.262711726417251</v>
      </c>
      <c r="W150" s="397">
        <v>480</v>
      </c>
      <c r="X150" s="398" t="s">
        <v>176</v>
      </c>
      <c r="Y150" s="400">
        <v>1978</v>
      </c>
      <c r="Z150" s="400">
        <v>700422.7576791863</v>
      </c>
      <c r="AA150" s="400">
        <v>1045553.516954615</v>
      </c>
      <c r="AB150" s="404">
        <f t="shared" si="60"/>
        <v>1745976.2746338013</v>
      </c>
      <c r="AC150" s="400">
        <v>425028.68870546325</v>
      </c>
      <c r="AD150" s="399">
        <f t="shared" si="61"/>
        <v>2171004.9633392645</v>
      </c>
      <c r="AE150" s="401">
        <v>-503425</v>
      </c>
      <c r="AF150" s="408">
        <f t="shared" si="62"/>
        <v>1667579.9633392645</v>
      </c>
      <c r="AG150" s="399">
        <v>-836925.03000000014</v>
      </c>
      <c r="AH150" s="399">
        <f t="shared" si="63"/>
        <v>830654.93333926436</v>
      </c>
      <c r="AI150" s="408">
        <f t="shared" si="64"/>
        <v>843.06368217354122</v>
      </c>
      <c r="AJ150" s="399">
        <f t="shared" si="65"/>
        <v>419.9468823757656</v>
      </c>
      <c r="AK150" s="409">
        <v>2</v>
      </c>
      <c r="AL150" s="409">
        <v>2</v>
      </c>
    </row>
    <row r="151" spans="1:38">
      <c r="A151" s="397">
        <v>481</v>
      </c>
      <c r="B151" s="398" t="s">
        <v>177</v>
      </c>
      <c r="C151" s="416">
        <v>9619</v>
      </c>
      <c r="D151" s="429">
        <f t="shared" si="49"/>
        <v>5087572.0342192585</v>
      </c>
      <c r="E151" s="462">
        <v>826100.50996008527</v>
      </c>
      <c r="F151" s="400">
        <v>5913672.5441793436</v>
      </c>
      <c r="G151" s="400">
        <v>690763.18438697048</v>
      </c>
      <c r="H151" s="404">
        <f t="shared" si="50"/>
        <v>6604435.7285663141</v>
      </c>
      <c r="I151" s="421">
        <v>482772.1634941037</v>
      </c>
      <c r="J151" s="405">
        <f t="shared" si="51"/>
        <v>7087207.8920604177</v>
      </c>
      <c r="K151" s="423">
        <v>-2008987</v>
      </c>
      <c r="L151" s="411">
        <f t="shared" si="52"/>
        <v>5078220.8920604177</v>
      </c>
      <c r="M151" s="425">
        <v>-224098.30487999995</v>
      </c>
      <c r="N151" s="405">
        <f t="shared" si="53"/>
        <v>4854122.587180418</v>
      </c>
      <c r="O151" s="408">
        <f t="shared" si="54"/>
        <v>527.93646866206655</v>
      </c>
      <c r="P151" s="399">
        <f t="shared" si="55"/>
        <v>504.63900480095833</v>
      </c>
      <c r="Q151" s="409">
        <v>2</v>
      </c>
      <c r="R151" s="409">
        <v>2</v>
      </c>
      <c r="S151" s="440">
        <f t="shared" si="56"/>
        <v>-95464.600811297074</v>
      </c>
      <c r="T151" s="413">
        <f t="shared" si="57"/>
        <v>-1.8451952856977458E-2</v>
      </c>
      <c r="U151" s="442">
        <f t="shared" si="58"/>
        <v>-8.6415745729173068</v>
      </c>
      <c r="V151" s="475">
        <f t="shared" si="59"/>
        <v>-8.6415745729173068</v>
      </c>
      <c r="W151" s="397">
        <v>481</v>
      </c>
      <c r="X151" s="398" t="s">
        <v>177</v>
      </c>
      <c r="Y151" s="400">
        <v>9642</v>
      </c>
      <c r="Z151" s="400">
        <v>5220900.6172813941</v>
      </c>
      <c r="AA151" s="400">
        <v>954728.97615719913</v>
      </c>
      <c r="AB151" s="404">
        <f t="shared" si="60"/>
        <v>6175629.5934385937</v>
      </c>
      <c r="AC151" s="400">
        <v>1209835.8994331209</v>
      </c>
      <c r="AD151" s="399">
        <f t="shared" si="61"/>
        <v>7385465.4928717148</v>
      </c>
      <c r="AE151" s="401">
        <v>-2211780</v>
      </c>
      <c r="AF151" s="408">
        <f t="shared" si="62"/>
        <v>5173685.4928717148</v>
      </c>
      <c r="AG151" s="399">
        <v>-241920.19369999995</v>
      </c>
      <c r="AH151" s="399">
        <f t="shared" si="63"/>
        <v>4931765.299171715</v>
      </c>
      <c r="AI151" s="408">
        <f t="shared" si="64"/>
        <v>536.57804323498385</v>
      </c>
      <c r="AJ151" s="399">
        <f t="shared" si="65"/>
        <v>511.48779290310256</v>
      </c>
      <c r="AK151" s="409">
        <v>2</v>
      </c>
      <c r="AL151" s="409">
        <v>2</v>
      </c>
    </row>
    <row r="152" spans="1:38">
      <c r="A152" s="397">
        <v>483</v>
      </c>
      <c r="B152" s="398" t="s">
        <v>178</v>
      </c>
      <c r="C152" s="416">
        <v>1055</v>
      </c>
      <c r="D152" s="429">
        <f t="shared" si="49"/>
        <v>693894.95385457168</v>
      </c>
      <c r="E152" s="462">
        <v>141933.75996038422</v>
      </c>
      <c r="F152" s="400">
        <v>835828.7138149559</v>
      </c>
      <c r="G152" s="400">
        <v>959113.26098123938</v>
      </c>
      <c r="H152" s="404">
        <f t="shared" si="50"/>
        <v>1794941.9747961953</v>
      </c>
      <c r="I152" s="421">
        <v>163739.84523403109</v>
      </c>
      <c r="J152" s="405">
        <f t="shared" si="51"/>
        <v>1958681.8200302264</v>
      </c>
      <c r="K152" s="423">
        <v>-203286</v>
      </c>
      <c r="L152" s="411">
        <f t="shared" si="52"/>
        <v>1755395.8200302264</v>
      </c>
      <c r="M152" s="425">
        <v>16752.365099999995</v>
      </c>
      <c r="N152" s="405">
        <f t="shared" si="53"/>
        <v>1772148.1851302264</v>
      </c>
      <c r="O152" s="408">
        <f t="shared" si="54"/>
        <v>1663.8822938675132</v>
      </c>
      <c r="P152" s="399">
        <f t="shared" si="55"/>
        <v>1679.7613129196459</v>
      </c>
      <c r="Q152" s="409">
        <v>17</v>
      </c>
      <c r="R152" s="409">
        <v>17</v>
      </c>
      <c r="S152" s="440">
        <f t="shared" si="56"/>
        <v>195137.95913276821</v>
      </c>
      <c r="T152" s="413">
        <f t="shared" si="57"/>
        <v>0.12506776220984725</v>
      </c>
      <c r="U152" s="442">
        <f t="shared" si="58"/>
        <v>201.5975132700828</v>
      </c>
      <c r="V152" s="475">
        <f t="shared" si="59"/>
        <v>201.5975132700828</v>
      </c>
      <c r="W152" s="397">
        <v>483</v>
      </c>
      <c r="X152" s="398" t="s">
        <v>178</v>
      </c>
      <c r="Y152" s="400">
        <v>1067</v>
      </c>
      <c r="Z152" s="400">
        <v>581533.2108905043</v>
      </c>
      <c r="AA152" s="400">
        <v>954351.17404241033</v>
      </c>
      <c r="AB152" s="404">
        <f t="shared" si="60"/>
        <v>1535884.3849329147</v>
      </c>
      <c r="AC152" s="400">
        <v>239935.47596454332</v>
      </c>
      <c r="AD152" s="399">
        <f t="shared" si="61"/>
        <v>1775819.8608974582</v>
      </c>
      <c r="AE152" s="401">
        <v>-215562</v>
      </c>
      <c r="AF152" s="408">
        <f t="shared" si="62"/>
        <v>1560257.8608974582</v>
      </c>
      <c r="AG152" s="399">
        <v>61547.876499999998</v>
      </c>
      <c r="AH152" s="399">
        <f t="shared" si="63"/>
        <v>1621805.7373974582</v>
      </c>
      <c r="AI152" s="408">
        <f t="shared" si="64"/>
        <v>1462.2847805974304</v>
      </c>
      <c r="AJ152" s="399">
        <f t="shared" si="65"/>
        <v>1519.967888844853</v>
      </c>
      <c r="AK152" s="409">
        <v>17</v>
      </c>
      <c r="AL152" s="409">
        <v>17</v>
      </c>
    </row>
    <row r="153" spans="1:38">
      <c r="A153" s="397">
        <v>484</v>
      </c>
      <c r="B153" s="398" t="s">
        <v>179</v>
      </c>
      <c r="C153" s="416">
        <v>2966</v>
      </c>
      <c r="D153" s="429">
        <f t="shared" si="49"/>
        <v>459551.43489309074</v>
      </c>
      <c r="E153" s="462">
        <v>303117.5961406948</v>
      </c>
      <c r="F153" s="400">
        <v>762669.03103378555</v>
      </c>
      <c r="G153" s="400">
        <v>546487.16973821854</v>
      </c>
      <c r="H153" s="404">
        <f t="shared" si="50"/>
        <v>1309156.2007720042</v>
      </c>
      <c r="I153" s="421">
        <v>398203.89091149514</v>
      </c>
      <c r="J153" s="405">
        <f t="shared" si="51"/>
        <v>1707360.0916834993</v>
      </c>
      <c r="K153" s="423">
        <v>491614</v>
      </c>
      <c r="L153" s="411">
        <f t="shared" si="52"/>
        <v>2198974.0916834995</v>
      </c>
      <c r="M153" s="425">
        <v>70009.884000000005</v>
      </c>
      <c r="N153" s="405">
        <f t="shared" si="53"/>
        <v>2268983.9756834996</v>
      </c>
      <c r="O153" s="408">
        <f t="shared" si="54"/>
        <v>741.39382727022905</v>
      </c>
      <c r="P153" s="399">
        <f t="shared" si="55"/>
        <v>764.9979688750841</v>
      </c>
      <c r="Q153" s="409">
        <v>4</v>
      </c>
      <c r="R153" s="409">
        <v>4</v>
      </c>
      <c r="S153" s="440">
        <f t="shared" si="56"/>
        <v>-245011.42355763959</v>
      </c>
      <c r="T153" s="413">
        <f t="shared" si="57"/>
        <v>-0.100250767457378</v>
      </c>
      <c r="U153" s="442">
        <f t="shared" si="58"/>
        <v>-82.328961823515215</v>
      </c>
      <c r="V153" s="475">
        <f t="shared" si="59"/>
        <v>-82.328961823515215</v>
      </c>
      <c r="W153" s="397">
        <v>484</v>
      </c>
      <c r="X153" s="398" t="s">
        <v>179</v>
      </c>
      <c r="Y153" s="400">
        <v>2967</v>
      </c>
      <c r="Z153" s="400">
        <v>295059.0649939446</v>
      </c>
      <c r="AA153" s="400">
        <v>1072995.1742732907</v>
      </c>
      <c r="AB153" s="404">
        <f t="shared" si="60"/>
        <v>1368054.2392672352</v>
      </c>
      <c r="AC153" s="400">
        <v>603634.27597390395</v>
      </c>
      <c r="AD153" s="399">
        <f t="shared" si="61"/>
        <v>1971688.5152411391</v>
      </c>
      <c r="AE153" s="401">
        <v>472297</v>
      </c>
      <c r="AF153" s="408">
        <f t="shared" si="62"/>
        <v>2443985.5152411391</v>
      </c>
      <c r="AG153" s="399">
        <v>135704.79300000001</v>
      </c>
      <c r="AH153" s="399">
        <f t="shared" si="63"/>
        <v>2579690.3082411392</v>
      </c>
      <c r="AI153" s="408">
        <f t="shared" si="64"/>
        <v>823.72278909374427</v>
      </c>
      <c r="AJ153" s="399">
        <f t="shared" si="65"/>
        <v>869.46083863873923</v>
      </c>
      <c r="AK153" s="409">
        <v>4</v>
      </c>
      <c r="AL153" s="409">
        <v>4</v>
      </c>
    </row>
    <row r="154" spans="1:38">
      <c r="A154" s="397">
        <v>489</v>
      </c>
      <c r="B154" s="398" t="s">
        <v>180</v>
      </c>
      <c r="C154" s="416">
        <v>1752</v>
      </c>
      <c r="D154" s="429">
        <f t="shared" si="49"/>
        <v>894798.80594433949</v>
      </c>
      <c r="E154" s="462">
        <v>240700.10253509009</v>
      </c>
      <c r="F154" s="400">
        <v>1135498.9084794295</v>
      </c>
      <c r="G154" s="400">
        <v>1004254.5715895647</v>
      </c>
      <c r="H154" s="404">
        <f t="shared" si="50"/>
        <v>2139753.4800689942</v>
      </c>
      <c r="I154" s="421">
        <v>315360.43582549703</v>
      </c>
      <c r="J154" s="405">
        <f t="shared" si="51"/>
        <v>2455113.9158944911</v>
      </c>
      <c r="K154" s="423">
        <v>-479371</v>
      </c>
      <c r="L154" s="411">
        <f t="shared" si="52"/>
        <v>1975742.9158944911</v>
      </c>
      <c r="M154" s="425">
        <v>-640090.36800000002</v>
      </c>
      <c r="N154" s="405">
        <f t="shared" si="53"/>
        <v>1335652.5478944911</v>
      </c>
      <c r="O154" s="408">
        <f t="shared" si="54"/>
        <v>1127.7071437753946</v>
      </c>
      <c r="P154" s="399">
        <f t="shared" si="55"/>
        <v>762.35876021375066</v>
      </c>
      <c r="Q154" s="409">
        <v>8</v>
      </c>
      <c r="R154" s="409">
        <v>8</v>
      </c>
      <c r="S154" s="440">
        <f t="shared" si="56"/>
        <v>250399.36424498167</v>
      </c>
      <c r="T154" s="413">
        <f t="shared" si="57"/>
        <v>0.14513014756138748</v>
      </c>
      <c r="U154" s="442">
        <f t="shared" si="58"/>
        <v>164.36624391525527</v>
      </c>
      <c r="V154" s="475">
        <f t="shared" si="59"/>
        <v>164.36624391525527</v>
      </c>
      <c r="W154" s="397">
        <v>489</v>
      </c>
      <c r="X154" s="398" t="s">
        <v>180</v>
      </c>
      <c r="Y154" s="400">
        <v>1791</v>
      </c>
      <c r="Z154" s="400">
        <v>976352.56258473662</v>
      </c>
      <c r="AA154" s="400">
        <v>857723.72717211826</v>
      </c>
      <c r="AB154" s="404">
        <f t="shared" si="60"/>
        <v>1834076.289756855</v>
      </c>
      <c r="AC154" s="400">
        <v>421166.26189265435</v>
      </c>
      <c r="AD154" s="399">
        <f t="shared" si="61"/>
        <v>2255242.5516495095</v>
      </c>
      <c r="AE154" s="401">
        <v>-529899</v>
      </c>
      <c r="AF154" s="408">
        <f t="shared" si="62"/>
        <v>1725343.5516495095</v>
      </c>
      <c r="AG154" s="399">
        <v>-1304247.575</v>
      </c>
      <c r="AH154" s="399">
        <f t="shared" si="63"/>
        <v>421095.97664950951</v>
      </c>
      <c r="AI154" s="408">
        <f t="shared" si="64"/>
        <v>963.3408998601393</v>
      </c>
      <c r="AJ154" s="399">
        <f t="shared" si="65"/>
        <v>235.11779824093216</v>
      </c>
      <c r="AK154" s="409">
        <v>8</v>
      </c>
      <c r="AL154" s="409">
        <v>8</v>
      </c>
    </row>
    <row r="155" spans="1:38">
      <c r="A155" s="397">
        <v>491</v>
      </c>
      <c r="B155" s="398" t="s">
        <v>181</v>
      </c>
      <c r="C155" s="416">
        <v>51919</v>
      </c>
      <c r="D155" s="429">
        <f t="shared" si="49"/>
        <v>-14332587.961314872</v>
      </c>
      <c r="E155" s="462">
        <v>8454004.915852543</v>
      </c>
      <c r="F155" s="400">
        <v>-5878583.0454623289</v>
      </c>
      <c r="G155" s="400">
        <v>11804599.064073771</v>
      </c>
      <c r="H155" s="404">
        <f t="shared" si="50"/>
        <v>5926016.0186114423</v>
      </c>
      <c r="I155" s="421">
        <v>4892585.8809719933</v>
      </c>
      <c r="J155" s="405">
        <f t="shared" si="51"/>
        <v>10818601.899583437</v>
      </c>
      <c r="K155" s="423">
        <v>3321120</v>
      </c>
      <c r="L155" s="411">
        <f t="shared" si="52"/>
        <v>14139721.899583437</v>
      </c>
      <c r="M155" s="425">
        <v>108915.37667999987</v>
      </c>
      <c r="N155" s="405">
        <f t="shared" si="53"/>
        <v>14248637.276263436</v>
      </c>
      <c r="O155" s="408">
        <f t="shared" si="54"/>
        <v>272.34195380464638</v>
      </c>
      <c r="P155" s="399">
        <f t="shared" si="55"/>
        <v>274.43974799713857</v>
      </c>
      <c r="Q155" s="409">
        <v>10</v>
      </c>
      <c r="R155" s="409">
        <v>10</v>
      </c>
      <c r="S155" s="440">
        <f t="shared" si="56"/>
        <v>7610434.9354828186</v>
      </c>
      <c r="T155" s="413">
        <f t="shared" si="57"/>
        <v>1.1655843857570631</v>
      </c>
      <c r="U155" s="442">
        <f t="shared" si="58"/>
        <v>146.73043083233745</v>
      </c>
      <c r="V155" s="475">
        <f t="shared" si="59"/>
        <v>146.73043083233745</v>
      </c>
      <c r="W155" s="397">
        <v>491</v>
      </c>
      <c r="X155" s="398" t="s">
        <v>181</v>
      </c>
      <c r="Y155" s="400">
        <v>51980</v>
      </c>
      <c r="Z155" s="400">
        <v>-14955947.938902756</v>
      </c>
      <c r="AA155" s="400">
        <v>10990523.321787212</v>
      </c>
      <c r="AB155" s="404">
        <f t="shared" si="60"/>
        <v>-3965424.6171155442</v>
      </c>
      <c r="AC155" s="400">
        <v>8891267.5812161621</v>
      </c>
      <c r="AD155" s="399">
        <f t="shared" si="61"/>
        <v>4925842.9641006179</v>
      </c>
      <c r="AE155" s="401">
        <v>1603444</v>
      </c>
      <c r="AF155" s="408">
        <f t="shared" si="62"/>
        <v>6529286.9641006179</v>
      </c>
      <c r="AG155" s="399">
        <v>215409.68710000021</v>
      </c>
      <c r="AH155" s="399">
        <f t="shared" si="63"/>
        <v>6744696.6512006186</v>
      </c>
      <c r="AI155" s="408">
        <f t="shared" si="64"/>
        <v>125.61152297230892</v>
      </c>
      <c r="AJ155" s="399">
        <f t="shared" si="65"/>
        <v>129.75561083494841</v>
      </c>
      <c r="AK155" s="409">
        <v>10</v>
      </c>
      <c r="AL155" s="409">
        <v>10</v>
      </c>
    </row>
    <row r="156" spans="1:38">
      <c r="A156" s="397">
        <v>494</v>
      </c>
      <c r="B156" s="398" t="s">
        <v>182</v>
      </c>
      <c r="C156" s="416">
        <v>8827</v>
      </c>
      <c r="D156" s="429">
        <f t="shared" si="49"/>
        <v>4090687.0625230786</v>
      </c>
      <c r="E156" s="462">
        <v>892925.26135418809</v>
      </c>
      <c r="F156" s="400">
        <v>4983612.3238772666</v>
      </c>
      <c r="G156" s="400">
        <v>5112019.6003646376</v>
      </c>
      <c r="H156" s="404">
        <f t="shared" si="50"/>
        <v>10095631.924241904</v>
      </c>
      <c r="I156" s="421">
        <v>629374.5882569591</v>
      </c>
      <c r="J156" s="405">
        <f t="shared" si="51"/>
        <v>10725006.512498863</v>
      </c>
      <c r="K156" s="423">
        <v>-194822</v>
      </c>
      <c r="L156" s="411">
        <f t="shared" si="52"/>
        <v>10530184.512498863</v>
      </c>
      <c r="M156" s="425">
        <v>29904.221880000026</v>
      </c>
      <c r="N156" s="405">
        <f t="shared" si="53"/>
        <v>10560088.734378863</v>
      </c>
      <c r="O156" s="408">
        <f t="shared" si="54"/>
        <v>1192.9516837542612</v>
      </c>
      <c r="P156" s="399">
        <f t="shared" si="55"/>
        <v>1196.3394963610358</v>
      </c>
      <c r="Q156" s="409">
        <v>17</v>
      </c>
      <c r="R156" s="409">
        <v>17</v>
      </c>
      <c r="S156" s="440">
        <f t="shared" si="56"/>
        <v>427660.40094218589</v>
      </c>
      <c r="T156" s="413">
        <f t="shared" si="57"/>
        <v>4.2332034669728555E-2</v>
      </c>
      <c r="U156" s="442">
        <f t="shared" si="58"/>
        <v>55.536224222998271</v>
      </c>
      <c r="V156" s="475">
        <f t="shared" si="59"/>
        <v>55.536224222998271</v>
      </c>
      <c r="W156" s="397">
        <v>494</v>
      </c>
      <c r="X156" s="398" t="s">
        <v>182</v>
      </c>
      <c r="Y156" s="400">
        <v>8882</v>
      </c>
      <c r="Z156" s="400">
        <v>4040838.8684731266</v>
      </c>
      <c r="AA156" s="400">
        <v>4996715.2621696265</v>
      </c>
      <c r="AB156" s="404">
        <f t="shared" si="60"/>
        <v>9037554.1306427531</v>
      </c>
      <c r="AC156" s="400">
        <v>1337371.9809139245</v>
      </c>
      <c r="AD156" s="399">
        <f t="shared" si="61"/>
        <v>10374926.111556677</v>
      </c>
      <c r="AE156" s="401">
        <v>-272402</v>
      </c>
      <c r="AF156" s="408">
        <f t="shared" si="62"/>
        <v>10102524.111556677</v>
      </c>
      <c r="AG156" s="399">
        <v>97341.788800000068</v>
      </c>
      <c r="AH156" s="399">
        <f t="shared" si="63"/>
        <v>10199865.900356676</v>
      </c>
      <c r="AI156" s="408">
        <f t="shared" si="64"/>
        <v>1137.415459531263</v>
      </c>
      <c r="AJ156" s="399">
        <f t="shared" si="65"/>
        <v>1148.3749043409903</v>
      </c>
      <c r="AK156" s="409">
        <v>17</v>
      </c>
      <c r="AL156" s="409">
        <v>17</v>
      </c>
    </row>
    <row r="157" spans="1:38">
      <c r="A157" s="397">
        <v>495</v>
      </c>
      <c r="B157" s="398" t="s">
        <v>183</v>
      </c>
      <c r="C157" s="416">
        <v>1430</v>
      </c>
      <c r="D157" s="429">
        <f t="shared" si="49"/>
        <v>595623.83973225765</v>
      </c>
      <c r="E157" s="462">
        <v>195138.0351467116</v>
      </c>
      <c r="F157" s="400">
        <v>790761.87487896928</v>
      </c>
      <c r="G157" s="400">
        <v>443570.12131373712</v>
      </c>
      <c r="H157" s="404">
        <f t="shared" si="50"/>
        <v>1234331.9961927063</v>
      </c>
      <c r="I157" s="421">
        <v>222401.37340045162</v>
      </c>
      <c r="J157" s="405">
        <f t="shared" si="51"/>
        <v>1456733.3695931579</v>
      </c>
      <c r="K157" s="423">
        <v>-323273</v>
      </c>
      <c r="L157" s="411">
        <f t="shared" si="52"/>
        <v>1133460.3695931579</v>
      </c>
      <c r="M157" s="425">
        <v>-50790.50394000001</v>
      </c>
      <c r="N157" s="405">
        <f t="shared" si="53"/>
        <v>1082669.8656531579</v>
      </c>
      <c r="O157" s="408">
        <f t="shared" si="54"/>
        <v>792.6296290861244</v>
      </c>
      <c r="P157" s="399">
        <f t="shared" si="55"/>
        <v>757.11179416304753</v>
      </c>
      <c r="Q157" s="409">
        <v>13</v>
      </c>
      <c r="R157" s="409">
        <v>13</v>
      </c>
      <c r="S157" s="440">
        <f t="shared" si="56"/>
        <v>333393.95359297073</v>
      </c>
      <c r="T157" s="413">
        <f t="shared" si="57"/>
        <v>0.41670784690566581</v>
      </c>
      <c r="U157" s="442">
        <f t="shared" si="58"/>
        <v>250.94620593095362</v>
      </c>
      <c r="V157" s="475">
        <f t="shared" si="59"/>
        <v>250.94620593095362</v>
      </c>
      <c r="W157" s="397">
        <v>495</v>
      </c>
      <c r="X157" s="398" t="s">
        <v>183</v>
      </c>
      <c r="Y157" s="400">
        <v>1477</v>
      </c>
      <c r="Z157" s="400">
        <v>562551.25039085117</v>
      </c>
      <c r="AA157" s="400">
        <v>277393.98080993321</v>
      </c>
      <c r="AB157" s="404">
        <f t="shared" si="60"/>
        <v>839945.23120078444</v>
      </c>
      <c r="AC157" s="400">
        <v>328284.18479940266</v>
      </c>
      <c r="AD157" s="399">
        <f t="shared" si="61"/>
        <v>1168229.4160001872</v>
      </c>
      <c r="AE157" s="401">
        <v>-368163</v>
      </c>
      <c r="AF157" s="408">
        <f t="shared" si="62"/>
        <v>800066.41600018716</v>
      </c>
      <c r="AG157" s="399">
        <v>-68798.074500000002</v>
      </c>
      <c r="AH157" s="399">
        <f t="shared" si="63"/>
        <v>731268.34150018718</v>
      </c>
      <c r="AI157" s="408">
        <f t="shared" si="64"/>
        <v>541.68342315517077</v>
      </c>
      <c r="AJ157" s="399">
        <f t="shared" si="65"/>
        <v>495.10381956681596</v>
      </c>
      <c r="AK157" s="409">
        <v>13</v>
      </c>
      <c r="AL157" s="409">
        <v>13</v>
      </c>
    </row>
    <row r="158" spans="1:38">
      <c r="A158" s="397">
        <v>498</v>
      </c>
      <c r="B158" s="398" t="s">
        <v>184</v>
      </c>
      <c r="C158" s="416">
        <v>2325</v>
      </c>
      <c r="D158" s="429">
        <f t="shared" si="49"/>
        <v>3411005.1159132416</v>
      </c>
      <c r="E158" s="462">
        <v>388570.84456502006</v>
      </c>
      <c r="F158" s="400">
        <v>3799575.9604782616</v>
      </c>
      <c r="G158" s="400">
        <v>204439.13686473353</v>
      </c>
      <c r="H158" s="404">
        <f t="shared" si="50"/>
        <v>4004015.097342995</v>
      </c>
      <c r="I158" s="421">
        <v>264607.76835489785</v>
      </c>
      <c r="J158" s="405">
        <f t="shared" si="51"/>
        <v>4268622.8656978924</v>
      </c>
      <c r="K158" s="423">
        <v>204233</v>
      </c>
      <c r="L158" s="411">
        <f t="shared" si="52"/>
        <v>4472855.8656978924</v>
      </c>
      <c r="M158" s="425">
        <v>55641.188760000019</v>
      </c>
      <c r="N158" s="405">
        <f t="shared" si="53"/>
        <v>4528497.0544578927</v>
      </c>
      <c r="O158" s="408">
        <f t="shared" si="54"/>
        <v>1923.8089744937172</v>
      </c>
      <c r="P158" s="399">
        <f t="shared" si="55"/>
        <v>1947.7406685840399</v>
      </c>
      <c r="Q158" s="409">
        <v>19</v>
      </c>
      <c r="R158" s="409">
        <v>19</v>
      </c>
      <c r="S158" s="440">
        <f t="shared" si="56"/>
        <v>796902.30414796667</v>
      </c>
      <c r="T158" s="413">
        <f t="shared" si="57"/>
        <v>0.21678791388538693</v>
      </c>
      <c r="U158" s="442">
        <f t="shared" si="58"/>
        <v>312.25546219651164</v>
      </c>
      <c r="V158" s="475">
        <f t="shared" si="59"/>
        <v>312.25546219651164</v>
      </c>
      <c r="W158" s="397">
        <v>498</v>
      </c>
      <c r="X158" s="398" t="s">
        <v>184</v>
      </c>
      <c r="Y158" s="400">
        <v>2281</v>
      </c>
      <c r="Z158" s="400">
        <v>3123644.9490885106</v>
      </c>
      <c r="AA158" s="400">
        <v>36990.052047333578</v>
      </c>
      <c r="AB158" s="404">
        <f t="shared" si="60"/>
        <v>3160635.0011358443</v>
      </c>
      <c r="AC158" s="400">
        <v>439580.56041408132</v>
      </c>
      <c r="AD158" s="399">
        <f t="shared" si="61"/>
        <v>3600215.5615499257</v>
      </c>
      <c r="AE158" s="401">
        <v>75738</v>
      </c>
      <c r="AF158" s="408">
        <f t="shared" si="62"/>
        <v>3675953.5615499257</v>
      </c>
      <c r="AG158" s="399">
        <v>29063.83719999998</v>
      </c>
      <c r="AH158" s="399">
        <f t="shared" si="63"/>
        <v>3705017.3987499257</v>
      </c>
      <c r="AI158" s="408">
        <f t="shared" si="64"/>
        <v>1611.5535122972055</v>
      </c>
      <c r="AJ158" s="399">
        <f t="shared" si="65"/>
        <v>1624.2952208460874</v>
      </c>
      <c r="AK158" s="409">
        <v>19</v>
      </c>
      <c r="AL158" s="409">
        <v>19</v>
      </c>
    </row>
    <row r="159" spans="1:38">
      <c r="A159" s="397">
        <v>499</v>
      </c>
      <c r="B159" s="398" t="s">
        <v>185</v>
      </c>
      <c r="C159" s="416">
        <v>19763</v>
      </c>
      <c r="D159" s="429">
        <f t="shared" si="49"/>
        <v>15777946.065499464</v>
      </c>
      <c r="E159" s="462">
        <v>1531657.6942789692</v>
      </c>
      <c r="F159" s="400">
        <v>17309603.759778433</v>
      </c>
      <c r="G159" s="400">
        <v>4296120.4627032205</v>
      </c>
      <c r="H159" s="404">
        <f t="shared" si="50"/>
        <v>21605724.222481653</v>
      </c>
      <c r="I159" s="421">
        <v>1301791.442668926</v>
      </c>
      <c r="J159" s="405">
        <f t="shared" si="51"/>
        <v>22907515.665150579</v>
      </c>
      <c r="K159" s="423">
        <v>-1054078</v>
      </c>
      <c r="L159" s="411">
        <f t="shared" si="52"/>
        <v>21853437.665150579</v>
      </c>
      <c r="M159" s="425">
        <v>514589.31642000028</v>
      </c>
      <c r="N159" s="405">
        <f t="shared" si="53"/>
        <v>22368026.981570579</v>
      </c>
      <c r="O159" s="408">
        <f t="shared" si="54"/>
        <v>1105.7753208091169</v>
      </c>
      <c r="P159" s="399">
        <f t="shared" si="55"/>
        <v>1131.8133371234417</v>
      </c>
      <c r="Q159" s="409">
        <v>15</v>
      </c>
      <c r="R159" s="409">
        <v>15</v>
      </c>
      <c r="S159" s="440">
        <f t="shared" si="56"/>
        <v>657232.04018201679</v>
      </c>
      <c r="T159" s="413">
        <f t="shared" si="57"/>
        <v>3.1007060971696511E-2</v>
      </c>
      <c r="U159" s="442">
        <f t="shared" si="58"/>
        <v>27.746349953224126</v>
      </c>
      <c r="V159" s="475">
        <f t="shared" si="59"/>
        <v>27.746349953224126</v>
      </c>
      <c r="W159" s="397">
        <v>499</v>
      </c>
      <c r="X159" s="398" t="s">
        <v>185</v>
      </c>
      <c r="Y159" s="400">
        <v>19662</v>
      </c>
      <c r="Z159" s="400">
        <v>15761115.971443225</v>
      </c>
      <c r="AA159" s="400">
        <v>4089687.6496608984</v>
      </c>
      <c r="AB159" s="404">
        <f t="shared" si="60"/>
        <v>19850803.621104121</v>
      </c>
      <c r="AC159" s="400">
        <v>2824104.0038644425</v>
      </c>
      <c r="AD159" s="399">
        <f t="shared" si="61"/>
        <v>22674907.624968562</v>
      </c>
      <c r="AE159" s="401">
        <v>-1478702</v>
      </c>
      <c r="AF159" s="408">
        <f t="shared" si="62"/>
        <v>21196205.624968562</v>
      </c>
      <c r="AG159" s="399">
        <v>418057.44958999986</v>
      </c>
      <c r="AH159" s="399">
        <f t="shared" si="63"/>
        <v>21614263.074558564</v>
      </c>
      <c r="AI159" s="408">
        <f t="shared" si="64"/>
        <v>1078.0289708558928</v>
      </c>
      <c r="AJ159" s="399">
        <f t="shared" si="65"/>
        <v>1099.2911745783015</v>
      </c>
      <c r="AK159" s="409">
        <v>15</v>
      </c>
      <c r="AL159" s="409">
        <v>15</v>
      </c>
    </row>
    <row r="160" spans="1:38">
      <c r="A160" s="397">
        <v>500</v>
      </c>
      <c r="B160" s="398" t="s">
        <v>186</v>
      </c>
      <c r="C160" s="416">
        <v>10551</v>
      </c>
      <c r="D160" s="429">
        <f t="shared" si="49"/>
        <v>10621234.098907454</v>
      </c>
      <c r="E160" s="462">
        <v>1332297.3462006119</v>
      </c>
      <c r="F160" s="400">
        <v>11953531.445108065</v>
      </c>
      <c r="G160" s="400">
        <v>1056245.4831775068</v>
      </c>
      <c r="H160" s="404">
        <f t="shared" si="50"/>
        <v>13009776.928285573</v>
      </c>
      <c r="I160" s="421">
        <v>406941.35251360852</v>
      </c>
      <c r="J160" s="405">
        <f t="shared" si="51"/>
        <v>13416718.28079918</v>
      </c>
      <c r="K160" s="423">
        <v>-629542</v>
      </c>
      <c r="L160" s="411">
        <f t="shared" si="52"/>
        <v>12787176.28079918</v>
      </c>
      <c r="M160" s="425">
        <v>-164350.70304300004</v>
      </c>
      <c r="N160" s="405">
        <f t="shared" si="53"/>
        <v>12622825.577756179</v>
      </c>
      <c r="O160" s="408">
        <f t="shared" si="54"/>
        <v>1211.9397479669396</v>
      </c>
      <c r="P160" s="399">
        <f t="shared" si="55"/>
        <v>1196.3629587485716</v>
      </c>
      <c r="Q160" s="409">
        <v>13</v>
      </c>
      <c r="R160" s="409">
        <v>13</v>
      </c>
      <c r="S160" s="440">
        <f t="shared" si="56"/>
        <v>307400.70709706657</v>
      </c>
      <c r="T160" s="413">
        <f t="shared" si="57"/>
        <v>2.4631909867420511E-2</v>
      </c>
      <c r="U160" s="442">
        <f t="shared" si="58"/>
        <v>21.802844123518526</v>
      </c>
      <c r="V160" s="475">
        <f t="shared" si="59"/>
        <v>21.802844123518526</v>
      </c>
      <c r="W160" s="397">
        <v>500</v>
      </c>
      <c r="X160" s="398" t="s">
        <v>186</v>
      </c>
      <c r="Y160" s="400">
        <v>10486</v>
      </c>
      <c r="Z160" s="400">
        <v>10880598.765566383</v>
      </c>
      <c r="AA160" s="400">
        <v>1325646.2473453768</v>
      </c>
      <c r="AB160" s="404">
        <f t="shared" si="60"/>
        <v>12206245.012911759</v>
      </c>
      <c r="AC160" s="400">
        <v>1032774.5607903547</v>
      </c>
      <c r="AD160" s="399">
        <f t="shared" si="61"/>
        <v>13239019.573702114</v>
      </c>
      <c r="AE160" s="401">
        <v>-759244</v>
      </c>
      <c r="AF160" s="408">
        <f t="shared" si="62"/>
        <v>12479775.573702114</v>
      </c>
      <c r="AG160" s="399">
        <v>-235599.9124</v>
      </c>
      <c r="AH160" s="399">
        <f t="shared" si="63"/>
        <v>12244175.661302114</v>
      </c>
      <c r="AI160" s="408">
        <f t="shared" si="64"/>
        <v>1190.1369038434211</v>
      </c>
      <c r="AJ160" s="399">
        <f t="shared" si="65"/>
        <v>1167.6688595557996</v>
      </c>
      <c r="AK160" s="409">
        <v>13</v>
      </c>
      <c r="AL160" s="409">
        <v>13</v>
      </c>
    </row>
    <row r="161" spans="1:38">
      <c r="A161" s="397">
        <v>503</v>
      </c>
      <c r="B161" s="398" t="s">
        <v>187</v>
      </c>
      <c r="C161" s="416">
        <v>7515</v>
      </c>
      <c r="D161" s="429">
        <f t="shared" si="49"/>
        <v>135052.44392481574</v>
      </c>
      <c r="E161" s="462">
        <v>781549.77612692735</v>
      </c>
      <c r="F161" s="400">
        <v>916602.22005174309</v>
      </c>
      <c r="G161" s="400">
        <v>2943628.8619255815</v>
      </c>
      <c r="H161" s="404">
        <f t="shared" si="50"/>
        <v>3860231.0819773246</v>
      </c>
      <c r="I161" s="421">
        <v>840801.54334379546</v>
      </c>
      <c r="J161" s="405">
        <f t="shared" si="51"/>
        <v>4701032.62532112</v>
      </c>
      <c r="K161" s="423">
        <v>-197444</v>
      </c>
      <c r="L161" s="411">
        <f t="shared" si="52"/>
        <v>4503588.62532112</v>
      </c>
      <c r="M161" s="425">
        <v>204495.5373600001</v>
      </c>
      <c r="N161" s="405">
        <f t="shared" si="53"/>
        <v>4708084.1626811204</v>
      </c>
      <c r="O161" s="408">
        <f t="shared" si="54"/>
        <v>599.27992352909121</v>
      </c>
      <c r="P161" s="399">
        <f t="shared" si="55"/>
        <v>626.49157188038862</v>
      </c>
      <c r="Q161" s="409">
        <v>2</v>
      </c>
      <c r="R161" s="409">
        <v>2</v>
      </c>
      <c r="S161" s="440">
        <f t="shared" si="56"/>
        <v>598563.31613535667</v>
      </c>
      <c r="T161" s="413">
        <f t="shared" si="57"/>
        <v>0.15328026548953741</v>
      </c>
      <c r="U161" s="442">
        <f t="shared" si="58"/>
        <v>81.303360432425393</v>
      </c>
      <c r="V161" s="475">
        <f t="shared" si="59"/>
        <v>81.303360432425393</v>
      </c>
      <c r="W161" s="397">
        <v>503</v>
      </c>
      <c r="X161" s="398" t="s">
        <v>187</v>
      </c>
      <c r="Y161" s="400">
        <v>7539</v>
      </c>
      <c r="Z161" s="400">
        <v>-150462.78217753605</v>
      </c>
      <c r="AA161" s="400">
        <v>2935606.9525766899</v>
      </c>
      <c r="AB161" s="404">
        <f t="shared" si="60"/>
        <v>2785144.1703991536</v>
      </c>
      <c r="AC161" s="400">
        <v>1388308.1387866098</v>
      </c>
      <c r="AD161" s="399">
        <f t="shared" si="61"/>
        <v>4173452.3091857634</v>
      </c>
      <c r="AE161" s="401">
        <v>-268427</v>
      </c>
      <c r="AF161" s="408">
        <f t="shared" si="62"/>
        <v>3905025.3091857634</v>
      </c>
      <c r="AG161" s="399">
        <v>150725.3119</v>
      </c>
      <c r="AH161" s="399">
        <f t="shared" si="63"/>
        <v>4055750.6210857634</v>
      </c>
      <c r="AI161" s="408">
        <f t="shared" si="64"/>
        <v>517.97656309666581</v>
      </c>
      <c r="AJ161" s="399">
        <f t="shared" si="65"/>
        <v>537.96930907093292</v>
      </c>
      <c r="AK161" s="409">
        <v>2</v>
      </c>
      <c r="AL161" s="409">
        <v>2</v>
      </c>
    </row>
    <row r="162" spans="1:38">
      <c r="A162" s="397">
        <v>504</v>
      </c>
      <c r="B162" s="398" t="s">
        <v>188</v>
      </c>
      <c r="C162" s="416">
        <v>1715</v>
      </c>
      <c r="D162" s="429">
        <f t="shared" si="49"/>
        <v>-281474.87389328156</v>
      </c>
      <c r="E162" s="462">
        <v>195830.48163718672</v>
      </c>
      <c r="F162" s="400">
        <v>-85644.392256094841</v>
      </c>
      <c r="G162" s="400">
        <v>800289.95998893166</v>
      </c>
      <c r="H162" s="404">
        <f t="shared" si="50"/>
        <v>714645.56773283682</v>
      </c>
      <c r="I162" s="421">
        <v>255763.08552089083</v>
      </c>
      <c r="J162" s="405">
        <f t="shared" si="51"/>
        <v>970408.65325372759</v>
      </c>
      <c r="K162" s="423">
        <v>-459037</v>
      </c>
      <c r="L162" s="411">
        <f t="shared" si="52"/>
        <v>511371.65325372759</v>
      </c>
      <c r="M162" s="425">
        <v>-828983.70264000003</v>
      </c>
      <c r="N162" s="405">
        <f t="shared" si="53"/>
        <v>-317612.04938627244</v>
      </c>
      <c r="O162" s="408">
        <f t="shared" si="54"/>
        <v>298.17589111004526</v>
      </c>
      <c r="P162" s="399">
        <f t="shared" si="55"/>
        <v>-185.19653025438626</v>
      </c>
      <c r="Q162" s="409">
        <v>1</v>
      </c>
      <c r="R162" s="410">
        <v>34</v>
      </c>
      <c r="S162" s="440">
        <f t="shared" si="56"/>
        <v>54116.408038571128</v>
      </c>
      <c r="T162" s="413">
        <f t="shared" si="57"/>
        <v>0.11835054623180373</v>
      </c>
      <c r="U162" s="442">
        <f t="shared" si="58"/>
        <v>38.960899491475857</v>
      </c>
      <c r="V162" s="475">
        <f t="shared" si="59"/>
        <v>38.960899491475857</v>
      </c>
      <c r="W162" s="397">
        <v>504</v>
      </c>
      <c r="X162" s="398" t="s">
        <v>188</v>
      </c>
      <c r="Y162" s="400">
        <v>1764</v>
      </c>
      <c r="Z162" s="400">
        <v>-255098.60381416243</v>
      </c>
      <c r="AA162" s="400">
        <v>749595.54293986352</v>
      </c>
      <c r="AB162" s="404">
        <f t="shared" si="60"/>
        <v>494496.93912570109</v>
      </c>
      <c r="AC162" s="400">
        <v>381953.30608945538</v>
      </c>
      <c r="AD162" s="399">
        <f t="shared" si="61"/>
        <v>876450.24521515646</v>
      </c>
      <c r="AE162" s="401">
        <v>-419195</v>
      </c>
      <c r="AF162" s="408">
        <f t="shared" si="62"/>
        <v>457255.24521515646</v>
      </c>
      <c r="AG162" s="399">
        <v>-895036.94310000003</v>
      </c>
      <c r="AH162" s="399">
        <f t="shared" si="63"/>
        <v>-437781.69788484357</v>
      </c>
      <c r="AI162" s="408">
        <f t="shared" si="64"/>
        <v>259.2149916185694</v>
      </c>
      <c r="AJ162" s="399">
        <f t="shared" si="65"/>
        <v>-248.17556569435575</v>
      </c>
      <c r="AK162" s="409">
        <v>1</v>
      </c>
      <c r="AL162" s="410">
        <v>34</v>
      </c>
    </row>
    <row r="163" spans="1:38">
      <c r="A163" s="397">
        <v>505</v>
      </c>
      <c r="B163" s="398" t="s">
        <v>189</v>
      </c>
      <c r="C163" s="416">
        <v>20957</v>
      </c>
      <c r="D163" s="429">
        <f t="shared" si="49"/>
        <v>9533962.9392864574</v>
      </c>
      <c r="E163" s="462">
        <v>2202798.7421285976</v>
      </c>
      <c r="F163" s="400">
        <v>11736761.681415055</v>
      </c>
      <c r="G163" s="400">
        <v>3663261.5419362383</v>
      </c>
      <c r="H163" s="404">
        <f t="shared" si="50"/>
        <v>15400023.223351292</v>
      </c>
      <c r="I163" s="421">
        <v>1633431.2201996678</v>
      </c>
      <c r="J163" s="405">
        <f t="shared" si="51"/>
        <v>17033454.443550959</v>
      </c>
      <c r="K163" s="423">
        <v>-1868498</v>
      </c>
      <c r="L163" s="411">
        <f t="shared" si="52"/>
        <v>15164956.443550959</v>
      </c>
      <c r="M163" s="425">
        <v>-1815981.3803699994</v>
      </c>
      <c r="N163" s="405">
        <f t="shared" si="53"/>
        <v>13348975.063180961</v>
      </c>
      <c r="O163" s="408">
        <f t="shared" si="54"/>
        <v>723.62248621228991</v>
      </c>
      <c r="P163" s="399">
        <f t="shared" si="55"/>
        <v>636.96975059316503</v>
      </c>
      <c r="Q163" s="409">
        <v>1</v>
      </c>
      <c r="R163" s="410">
        <v>35</v>
      </c>
      <c r="S163" s="440">
        <f t="shared" si="56"/>
        <v>611535.51356464811</v>
      </c>
      <c r="T163" s="413">
        <f t="shared" si="57"/>
        <v>4.2020052639625209E-2</v>
      </c>
      <c r="U163" s="442">
        <f t="shared" si="58"/>
        <v>27.686137226716482</v>
      </c>
      <c r="V163" s="475">
        <f t="shared" si="59"/>
        <v>27.686137226716482</v>
      </c>
      <c r="W163" s="397">
        <v>505</v>
      </c>
      <c r="X163" s="398" t="s">
        <v>189</v>
      </c>
      <c r="Y163" s="400">
        <v>20912</v>
      </c>
      <c r="Z163" s="400">
        <v>9824298.9318219349</v>
      </c>
      <c r="AA163" s="400">
        <v>3849164.0262180516</v>
      </c>
      <c r="AB163" s="404">
        <f t="shared" si="60"/>
        <v>13673462.958039986</v>
      </c>
      <c r="AC163" s="400">
        <v>3077114.9719463256</v>
      </c>
      <c r="AD163" s="399">
        <f t="shared" si="61"/>
        <v>16750577.929986311</v>
      </c>
      <c r="AE163" s="401">
        <v>-2197157</v>
      </c>
      <c r="AF163" s="408">
        <f t="shared" si="62"/>
        <v>14553420.929986311</v>
      </c>
      <c r="AG163" s="399">
        <v>-1913878.8977000001</v>
      </c>
      <c r="AH163" s="399">
        <f t="shared" si="63"/>
        <v>12639542.032286311</v>
      </c>
      <c r="AI163" s="408">
        <f t="shared" si="64"/>
        <v>695.93634898557343</v>
      </c>
      <c r="AJ163" s="399">
        <f t="shared" si="65"/>
        <v>604.41574370152591</v>
      </c>
      <c r="AK163" s="409">
        <v>1</v>
      </c>
      <c r="AL163" s="410">
        <v>35</v>
      </c>
    </row>
    <row r="164" spans="1:38">
      <c r="A164" s="397">
        <v>508</v>
      </c>
      <c r="B164" s="398" t="s">
        <v>191</v>
      </c>
      <c r="C164" s="416">
        <v>9271</v>
      </c>
      <c r="D164" s="429">
        <f t="shared" si="49"/>
        <v>-2566347.5598188681</v>
      </c>
      <c r="E164" s="462">
        <v>1430064.3403944033</v>
      </c>
      <c r="F164" s="400">
        <v>-1136283.2194244647</v>
      </c>
      <c r="G164" s="400">
        <v>1965067.2179423189</v>
      </c>
      <c r="H164" s="404">
        <f t="shared" si="50"/>
        <v>828783.99851785414</v>
      </c>
      <c r="I164" s="421">
        <v>929977.24598900147</v>
      </c>
      <c r="J164" s="405">
        <f t="shared" si="51"/>
        <v>1758761.2445068555</v>
      </c>
      <c r="K164" s="423">
        <v>-226272</v>
      </c>
      <c r="L164" s="411">
        <f t="shared" si="52"/>
        <v>1532489.2445068555</v>
      </c>
      <c r="M164" s="425">
        <v>134202.28002000003</v>
      </c>
      <c r="N164" s="405">
        <f t="shared" si="53"/>
        <v>1666691.5245268554</v>
      </c>
      <c r="O164" s="408">
        <f t="shared" si="54"/>
        <v>165.29923897172424</v>
      </c>
      <c r="P164" s="399">
        <f t="shared" si="55"/>
        <v>179.77473029089154</v>
      </c>
      <c r="Q164" s="409">
        <v>6</v>
      </c>
      <c r="R164" s="409">
        <v>6</v>
      </c>
      <c r="S164" s="440">
        <f t="shared" si="56"/>
        <v>677452.12524557416</v>
      </c>
      <c r="T164" s="413">
        <f t="shared" si="57"/>
        <v>0.79230726945616858</v>
      </c>
      <c r="U164" s="442">
        <f t="shared" si="58"/>
        <v>73.949119392527507</v>
      </c>
      <c r="V164" s="475">
        <f t="shared" si="59"/>
        <v>73.949119392527507</v>
      </c>
      <c r="W164" s="397">
        <v>508</v>
      </c>
      <c r="X164" s="398" t="s">
        <v>191</v>
      </c>
      <c r="Y164" s="400">
        <v>9360</v>
      </c>
      <c r="Z164" s="400">
        <v>-2592474.9391606101</v>
      </c>
      <c r="AA164" s="400">
        <v>2354897.9557672702</v>
      </c>
      <c r="AB164" s="404">
        <f t="shared" si="60"/>
        <v>-237576.98339333991</v>
      </c>
      <c r="AC164" s="400">
        <v>1662356.1026546212</v>
      </c>
      <c r="AD164" s="399">
        <f t="shared" si="61"/>
        <v>1424779.1192612813</v>
      </c>
      <c r="AE164" s="401">
        <v>-569742</v>
      </c>
      <c r="AF164" s="408">
        <f t="shared" si="62"/>
        <v>855037.11926128133</v>
      </c>
      <c r="AG164" s="399">
        <v>117989.09179999999</v>
      </c>
      <c r="AH164" s="399">
        <f t="shared" si="63"/>
        <v>973026.21106128138</v>
      </c>
      <c r="AI164" s="408">
        <f t="shared" si="64"/>
        <v>91.350119579196729</v>
      </c>
      <c r="AJ164" s="399">
        <f t="shared" si="65"/>
        <v>103.95579178005143</v>
      </c>
      <c r="AK164" s="409">
        <v>6</v>
      </c>
      <c r="AL164" s="409">
        <v>6</v>
      </c>
    </row>
    <row r="165" spans="1:38">
      <c r="A165" s="397">
        <v>507</v>
      </c>
      <c r="B165" s="398" t="s">
        <v>496</v>
      </c>
      <c r="C165" s="416">
        <v>7099</v>
      </c>
      <c r="D165" s="429">
        <f t="shared" si="49"/>
        <v>-1728539.0011524749</v>
      </c>
      <c r="E165" s="462">
        <v>917181.5136508788</v>
      </c>
      <c r="F165" s="400">
        <v>-811357.4875015961</v>
      </c>
      <c r="G165" s="400">
        <v>1745876.6207233013</v>
      </c>
      <c r="H165" s="404">
        <f t="shared" si="50"/>
        <v>934519.13322170521</v>
      </c>
      <c r="I165" s="421">
        <v>1061708.5253858869</v>
      </c>
      <c r="J165" s="405">
        <f t="shared" si="51"/>
        <v>1996227.6586075921</v>
      </c>
      <c r="K165" s="423">
        <v>-56521</v>
      </c>
      <c r="L165" s="411">
        <f t="shared" si="52"/>
        <v>1939706.6586075921</v>
      </c>
      <c r="M165" s="425">
        <v>70409.940480000019</v>
      </c>
      <c r="N165" s="405">
        <f t="shared" si="53"/>
        <v>2010116.5990875922</v>
      </c>
      <c r="O165" s="408">
        <f t="shared" si="54"/>
        <v>273.2366049595143</v>
      </c>
      <c r="P165" s="399">
        <f t="shared" si="55"/>
        <v>283.15489492711538</v>
      </c>
      <c r="Q165" s="409">
        <v>10</v>
      </c>
      <c r="R165" s="409">
        <v>10</v>
      </c>
      <c r="S165" s="440">
        <f t="shared" si="56"/>
        <v>1453704.9416239772</v>
      </c>
      <c r="T165" s="413">
        <f t="shared" si="57"/>
        <v>2.9911518639202406</v>
      </c>
      <c r="U165" s="442">
        <f t="shared" si="58"/>
        <v>205.39716931132682</v>
      </c>
      <c r="V165" s="475">
        <f t="shared" si="59"/>
        <v>205.39716931132682</v>
      </c>
      <c r="W165" s="397">
        <v>507</v>
      </c>
      <c r="X165" s="398" t="s">
        <v>190</v>
      </c>
      <c r="Y165" s="200">
        <v>7164</v>
      </c>
      <c r="Z165" s="200">
        <v>-2155165.1970824827</v>
      </c>
      <c r="AA165" s="200">
        <v>1413938.5138753774</v>
      </c>
      <c r="AB165" s="404">
        <v>-741226.68320710538</v>
      </c>
      <c r="AC165" s="200">
        <v>1486682.4001907203</v>
      </c>
      <c r="AD165" s="399">
        <f t="shared" si="61"/>
        <v>745455.71698361496</v>
      </c>
      <c r="AE165" s="401">
        <v>-259454</v>
      </c>
      <c r="AF165" s="408">
        <f t="shared" si="62"/>
        <v>486001.71698361496</v>
      </c>
      <c r="AG165" s="200">
        <v>35541.731500000009</v>
      </c>
      <c r="AH165" s="399">
        <f t="shared" si="63"/>
        <v>521543.44848361495</v>
      </c>
      <c r="AI165" s="408">
        <f t="shared" si="64"/>
        <v>67.839435648187461</v>
      </c>
      <c r="AJ165" s="399">
        <f t="shared" si="65"/>
        <v>72.800593032330397</v>
      </c>
      <c r="AK165" s="409">
        <v>10</v>
      </c>
      <c r="AL165" s="409">
        <v>10</v>
      </c>
    </row>
    <row r="166" spans="1:38">
      <c r="A166" s="397">
        <v>529</v>
      </c>
      <c r="B166" s="398" t="s">
        <v>192</v>
      </c>
      <c r="C166" s="416">
        <v>19999</v>
      </c>
      <c r="D166" s="429">
        <f t="shared" si="49"/>
        <v>8799751.2781989276</v>
      </c>
      <c r="E166" s="462">
        <v>2429553.9329064591</v>
      </c>
      <c r="F166" s="400">
        <v>11229305.211105386</v>
      </c>
      <c r="G166" s="400">
        <v>-566233.71631354466</v>
      </c>
      <c r="H166" s="404">
        <f t="shared" si="50"/>
        <v>10663071.494791841</v>
      </c>
      <c r="I166" s="421">
        <v>1361851.9753144083</v>
      </c>
      <c r="J166" s="405">
        <f t="shared" si="51"/>
        <v>12024923.47010625</v>
      </c>
      <c r="K166" s="423">
        <v>-860950</v>
      </c>
      <c r="L166" s="411">
        <f t="shared" si="52"/>
        <v>11163973.47010625</v>
      </c>
      <c r="M166" s="425">
        <v>-48487.262101499888</v>
      </c>
      <c r="N166" s="405">
        <f t="shared" si="53"/>
        <v>11115486.20800475</v>
      </c>
      <c r="O166" s="408">
        <f t="shared" si="54"/>
        <v>558.22658483455416</v>
      </c>
      <c r="P166" s="399">
        <f t="shared" si="55"/>
        <v>555.80210050526273</v>
      </c>
      <c r="Q166" s="409">
        <v>2</v>
      </c>
      <c r="R166" s="409">
        <v>2</v>
      </c>
      <c r="S166" s="440">
        <f t="shared" si="56"/>
        <v>1437899.2547395211</v>
      </c>
      <c r="T166" s="413">
        <f t="shared" si="57"/>
        <v>0.14783963425527943</v>
      </c>
      <c r="U166" s="442">
        <f t="shared" si="58"/>
        <v>68.248034942023764</v>
      </c>
      <c r="V166" s="475">
        <f t="shared" si="59"/>
        <v>68.248034942023764</v>
      </c>
      <c r="W166" s="397">
        <v>529</v>
      </c>
      <c r="X166" s="398" t="s">
        <v>192</v>
      </c>
      <c r="Y166" s="400">
        <v>19850</v>
      </c>
      <c r="Z166" s="400">
        <v>8924686.2007599138</v>
      </c>
      <c r="AA166" s="400">
        <v>-634526.86247983784</v>
      </c>
      <c r="AB166" s="404">
        <f t="shared" ref="AB166:AB197" si="66">SUM(Z166:AA166)</f>
        <v>8290159.3382800762</v>
      </c>
      <c r="AC166" s="400">
        <v>2301642.8770866529</v>
      </c>
      <c r="AD166" s="399">
        <f t="shared" si="61"/>
        <v>10591802.215366729</v>
      </c>
      <c r="AE166" s="401">
        <v>-865728</v>
      </c>
      <c r="AF166" s="408">
        <f t="shared" si="62"/>
        <v>9726074.2153667286</v>
      </c>
      <c r="AG166" s="399">
        <v>-212236.93740999987</v>
      </c>
      <c r="AH166" s="399">
        <f t="shared" si="63"/>
        <v>9513837.2779567279</v>
      </c>
      <c r="AI166" s="408">
        <f t="shared" si="64"/>
        <v>489.9785498925304</v>
      </c>
      <c r="AJ166" s="399">
        <f t="shared" si="65"/>
        <v>479.286512743412</v>
      </c>
      <c r="AK166" s="409">
        <v>2</v>
      </c>
      <c r="AL166" s="409">
        <v>2</v>
      </c>
    </row>
    <row r="167" spans="1:38">
      <c r="A167" s="397">
        <v>531</v>
      </c>
      <c r="B167" s="398" t="s">
        <v>193</v>
      </c>
      <c r="C167" s="416">
        <v>4966</v>
      </c>
      <c r="D167" s="429">
        <f t="shared" si="49"/>
        <v>-1940475.0067562272</v>
      </c>
      <c r="E167" s="462">
        <v>867996.13782753353</v>
      </c>
      <c r="F167" s="400">
        <v>-1072478.8689286937</v>
      </c>
      <c r="G167" s="400">
        <v>2094290.0725636466</v>
      </c>
      <c r="H167" s="404">
        <f t="shared" si="50"/>
        <v>1021811.2036349529</v>
      </c>
      <c r="I167" s="421">
        <v>490496.68541689042</v>
      </c>
      <c r="J167" s="405">
        <f t="shared" si="51"/>
        <v>1512307.8890518434</v>
      </c>
      <c r="K167" s="423">
        <v>-305741</v>
      </c>
      <c r="L167" s="411">
        <f t="shared" si="52"/>
        <v>1206566.8890518434</v>
      </c>
      <c r="M167" s="425">
        <v>-37730.326769999985</v>
      </c>
      <c r="N167" s="405">
        <f t="shared" si="53"/>
        <v>1168836.5622818435</v>
      </c>
      <c r="O167" s="408">
        <f t="shared" si="54"/>
        <v>242.96554350621093</v>
      </c>
      <c r="P167" s="399">
        <f t="shared" si="55"/>
        <v>235.36781358877235</v>
      </c>
      <c r="Q167" s="409">
        <v>4</v>
      </c>
      <c r="R167" s="409">
        <v>4</v>
      </c>
      <c r="S167" s="440">
        <f t="shared" si="56"/>
        <v>422408.51705976669</v>
      </c>
      <c r="T167" s="413">
        <f t="shared" si="57"/>
        <v>0.53867755819105734</v>
      </c>
      <c r="U167" s="442">
        <f t="shared" si="58"/>
        <v>88.360186252252589</v>
      </c>
      <c r="V167" s="475">
        <f t="shared" si="59"/>
        <v>88.360186252252589</v>
      </c>
      <c r="W167" s="397">
        <v>531</v>
      </c>
      <c r="X167" s="398" t="s">
        <v>193</v>
      </c>
      <c r="Y167" s="400">
        <v>5072</v>
      </c>
      <c r="Z167" s="400">
        <v>-1970659.8102251659</v>
      </c>
      <c r="AA167" s="400">
        <v>2197489.3816848043</v>
      </c>
      <c r="AB167" s="200">
        <f t="shared" si="66"/>
        <v>226829.57145963842</v>
      </c>
      <c r="AC167" s="400">
        <v>879128.80053243821</v>
      </c>
      <c r="AD167" s="399">
        <f t="shared" si="61"/>
        <v>1105958.3719920767</v>
      </c>
      <c r="AE167" s="401">
        <v>-321800</v>
      </c>
      <c r="AF167" s="408">
        <f t="shared" si="62"/>
        <v>784158.37199207675</v>
      </c>
      <c r="AG167" s="399">
        <v>38525.345590000012</v>
      </c>
      <c r="AH167" s="399">
        <f t="shared" si="63"/>
        <v>822683.71758207679</v>
      </c>
      <c r="AI167" s="408">
        <f t="shared" si="64"/>
        <v>154.60535725395835</v>
      </c>
      <c r="AJ167" s="399">
        <f t="shared" si="65"/>
        <v>162.20104841917919</v>
      </c>
      <c r="AK167" s="409">
        <v>4</v>
      </c>
      <c r="AL167" s="409">
        <v>4</v>
      </c>
    </row>
    <row r="168" spans="1:38">
      <c r="A168" s="397">
        <v>535</v>
      </c>
      <c r="B168" s="398" t="s">
        <v>194</v>
      </c>
      <c r="C168" s="416">
        <v>10454</v>
      </c>
      <c r="D168" s="429">
        <f t="shared" si="49"/>
        <v>8318986.806350003</v>
      </c>
      <c r="E168" s="462">
        <v>987391.58944439213</v>
      </c>
      <c r="F168" s="400">
        <v>9306378.3957943954</v>
      </c>
      <c r="G168" s="400">
        <v>6561318.3776778886</v>
      </c>
      <c r="H168" s="404">
        <f t="shared" si="50"/>
        <v>15867696.773472283</v>
      </c>
      <c r="I168" s="421">
        <v>1140361.7617085613</v>
      </c>
      <c r="J168" s="405">
        <f t="shared" si="51"/>
        <v>17008058.535180844</v>
      </c>
      <c r="K168" s="423">
        <v>-626646</v>
      </c>
      <c r="L168" s="411">
        <f t="shared" si="52"/>
        <v>16381412.535180844</v>
      </c>
      <c r="M168" s="425">
        <v>-202945.31849999999</v>
      </c>
      <c r="N168" s="405">
        <f t="shared" si="53"/>
        <v>16178467.216680845</v>
      </c>
      <c r="O168" s="408">
        <f t="shared" si="54"/>
        <v>1566.999477250894</v>
      </c>
      <c r="P168" s="399">
        <f t="shared" si="55"/>
        <v>1547.5863034896543</v>
      </c>
      <c r="Q168" s="409">
        <v>17</v>
      </c>
      <c r="R168" s="409">
        <v>17</v>
      </c>
      <c r="S168" s="440">
        <f t="shared" si="56"/>
        <v>786952.18969645537</v>
      </c>
      <c r="T168" s="413">
        <f t="shared" si="57"/>
        <v>5.0463573106223535E-2</v>
      </c>
      <c r="U168" s="442">
        <f t="shared" si="58"/>
        <v>70.266552259590753</v>
      </c>
      <c r="V168" s="475">
        <f t="shared" si="59"/>
        <v>70.266552259590753</v>
      </c>
      <c r="W168" s="397">
        <v>535</v>
      </c>
      <c r="X168" s="398" t="s">
        <v>194</v>
      </c>
      <c r="Y168" s="400">
        <v>10419</v>
      </c>
      <c r="Z168" s="400">
        <v>7869620.0525463093</v>
      </c>
      <c r="AA168" s="400">
        <v>6452510.2409875169</v>
      </c>
      <c r="AB168" s="404">
        <f t="shared" si="66"/>
        <v>14322130.293533826</v>
      </c>
      <c r="AC168" s="400">
        <v>1996894.0519505634</v>
      </c>
      <c r="AD168" s="399">
        <f t="shared" si="61"/>
        <v>16319024.345484389</v>
      </c>
      <c r="AE168" s="401">
        <v>-724564</v>
      </c>
      <c r="AF168" s="408">
        <f t="shared" si="62"/>
        <v>15594460.345484389</v>
      </c>
      <c r="AG168" s="399">
        <v>-65488.201500000025</v>
      </c>
      <c r="AH168" s="399">
        <f t="shared" si="63"/>
        <v>15528972.143984389</v>
      </c>
      <c r="AI168" s="408">
        <f t="shared" si="64"/>
        <v>1496.7329249913032</v>
      </c>
      <c r="AJ168" s="399">
        <f t="shared" si="65"/>
        <v>1490.447465590209</v>
      </c>
      <c r="AK168" s="409">
        <v>17</v>
      </c>
      <c r="AL168" s="409">
        <v>17</v>
      </c>
    </row>
    <row r="169" spans="1:38">
      <c r="A169" s="397">
        <v>536</v>
      </c>
      <c r="B169" s="398" t="s">
        <v>195</v>
      </c>
      <c r="C169" s="416">
        <v>35647</v>
      </c>
      <c r="D169" s="429">
        <f t="shared" si="49"/>
        <v>10386579.192911332</v>
      </c>
      <c r="E169" s="462">
        <v>5019449.7574245054</v>
      </c>
      <c r="F169" s="400">
        <v>15406028.950335838</v>
      </c>
      <c r="G169" s="400">
        <v>6196857.5309272399</v>
      </c>
      <c r="H169" s="404">
        <f t="shared" si="50"/>
        <v>21602886.481263079</v>
      </c>
      <c r="I169" s="421">
        <v>1598745.0176894609</v>
      </c>
      <c r="J169" s="405">
        <f t="shared" si="51"/>
        <v>23201631.498952538</v>
      </c>
      <c r="K169" s="423">
        <v>-1090463</v>
      </c>
      <c r="L169" s="411">
        <f t="shared" si="52"/>
        <v>22111168.498952538</v>
      </c>
      <c r="M169" s="425">
        <v>162720.47288700007</v>
      </c>
      <c r="N169" s="405">
        <f t="shared" si="53"/>
        <v>22273888.97183954</v>
      </c>
      <c r="O169" s="408">
        <f t="shared" si="54"/>
        <v>620.28132799260914</v>
      </c>
      <c r="P169" s="399">
        <f t="shared" si="55"/>
        <v>624.84610126629286</v>
      </c>
      <c r="Q169" s="409">
        <v>6</v>
      </c>
      <c r="R169" s="409">
        <v>6</v>
      </c>
      <c r="S169" s="440">
        <f t="shared" si="56"/>
        <v>3094737.4607625119</v>
      </c>
      <c r="T169" s="413">
        <f t="shared" si="57"/>
        <v>0.16274018266347981</v>
      </c>
      <c r="U169" s="442">
        <f t="shared" si="58"/>
        <v>82.273320348461993</v>
      </c>
      <c r="V169" s="475">
        <f t="shared" si="59"/>
        <v>82.273320348461993</v>
      </c>
      <c r="W169" s="397">
        <v>536</v>
      </c>
      <c r="X169" s="398" t="s">
        <v>195</v>
      </c>
      <c r="Y169" s="400">
        <v>35346</v>
      </c>
      <c r="Z169" s="400">
        <v>11037130.153648533</v>
      </c>
      <c r="AA169" s="400">
        <v>5605455.9076610524</v>
      </c>
      <c r="AB169" s="404">
        <f t="shared" si="66"/>
        <v>16642586.061309585</v>
      </c>
      <c r="AC169" s="400">
        <v>4243793.9768804414</v>
      </c>
      <c r="AD169" s="399">
        <f t="shared" si="61"/>
        <v>20886380.038190026</v>
      </c>
      <c r="AE169" s="401">
        <v>-1869949</v>
      </c>
      <c r="AF169" s="408">
        <f t="shared" si="62"/>
        <v>19016431.038190026</v>
      </c>
      <c r="AG169" s="399">
        <v>-14639.09543999983</v>
      </c>
      <c r="AH169" s="399">
        <f t="shared" si="63"/>
        <v>19001791.942750026</v>
      </c>
      <c r="AI169" s="408">
        <f t="shared" si="64"/>
        <v>538.00800764414714</v>
      </c>
      <c r="AJ169" s="399">
        <f t="shared" si="65"/>
        <v>537.59384209670191</v>
      </c>
      <c r="AK169" s="409">
        <v>6</v>
      </c>
      <c r="AL169" s="409">
        <v>6</v>
      </c>
    </row>
    <row r="170" spans="1:38">
      <c r="A170" s="397">
        <v>538</v>
      </c>
      <c r="B170" s="398" t="s">
        <v>196</v>
      </c>
      <c r="C170" s="416">
        <v>4695</v>
      </c>
      <c r="D170" s="429">
        <f t="shared" si="49"/>
        <v>2190248.9245097181</v>
      </c>
      <c r="E170" s="462">
        <v>418957.16143189755</v>
      </c>
      <c r="F170" s="400">
        <v>2609206.0859416155</v>
      </c>
      <c r="G170" s="400">
        <v>1757845.6786645274</v>
      </c>
      <c r="H170" s="404">
        <f t="shared" si="50"/>
        <v>4367051.7646061424</v>
      </c>
      <c r="I170" s="421">
        <v>383162.39270163246</v>
      </c>
      <c r="J170" s="405">
        <f t="shared" si="51"/>
        <v>4750214.1573077748</v>
      </c>
      <c r="K170" s="423">
        <v>823561</v>
      </c>
      <c r="L170" s="411">
        <f t="shared" si="52"/>
        <v>5573775.1573077748</v>
      </c>
      <c r="M170" s="425">
        <v>-1033.4792400000151</v>
      </c>
      <c r="N170" s="405">
        <f t="shared" si="53"/>
        <v>5572741.6780677745</v>
      </c>
      <c r="O170" s="408">
        <f t="shared" si="54"/>
        <v>1187.1725574670447</v>
      </c>
      <c r="P170" s="399">
        <f t="shared" si="55"/>
        <v>1186.9524340932428</v>
      </c>
      <c r="Q170" s="409">
        <v>2</v>
      </c>
      <c r="R170" s="409">
        <v>2</v>
      </c>
      <c r="S170" s="440">
        <f t="shared" si="56"/>
        <v>-176151.63440470304</v>
      </c>
      <c r="T170" s="413">
        <f t="shared" si="57"/>
        <v>-3.0635456899833068E-2</v>
      </c>
      <c r="U170" s="442">
        <f t="shared" si="58"/>
        <v>-50.968439887063369</v>
      </c>
      <c r="V170" s="475">
        <f t="shared" si="59"/>
        <v>-50.968439887063369</v>
      </c>
      <c r="W170" s="397">
        <v>538</v>
      </c>
      <c r="X170" s="398" t="s">
        <v>196</v>
      </c>
      <c r="Y170" s="400">
        <v>4644</v>
      </c>
      <c r="Z170" s="400">
        <v>2086991.379463912</v>
      </c>
      <c r="AA170" s="400">
        <v>1892610.609176897</v>
      </c>
      <c r="AB170" s="404">
        <f t="shared" si="66"/>
        <v>3979601.988640809</v>
      </c>
      <c r="AC170" s="400">
        <v>778488.80307166837</v>
      </c>
      <c r="AD170" s="399">
        <f t="shared" si="61"/>
        <v>4758090.7917124778</v>
      </c>
      <c r="AE170" s="401">
        <v>991836</v>
      </c>
      <c r="AF170" s="408">
        <f t="shared" si="62"/>
        <v>5749926.7917124778</v>
      </c>
      <c r="AG170" s="399">
        <v>-83456.083500000008</v>
      </c>
      <c r="AH170" s="399">
        <f t="shared" si="63"/>
        <v>5666470.7082124781</v>
      </c>
      <c r="AI170" s="408">
        <f t="shared" si="64"/>
        <v>1238.1409973541081</v>
      </c>
      <c r="AJ170" s="399">
        <f t="shared" si="65"/>
        <v>1220.1702644729712</v>
      </c>
      <c r="AK170" s="409">
        <v>2</v>
      </c>
      <c r="AL170" s="409">
        <v>2</v>
      </c>
    </row>
    <row r="171" spans="1:38">
      <c r="A171" s="397">
        <v>541</v>
      </c>
      <c r="B171" s="398" t="s">
        <v>197</v>
      </c>
      <c r="C171" s="416">
        <v>9130</v>
      </c>
      <c r="D171" s="429">
        <f t="shared" si="49"/>
        <v>4993674.5579108726</v>
      </c>
      <c r="E171" s="462">
        <v>1424064.4112242707</v>
      </c>
      <c r="F171" s="400">
        <v>6417738.9691351429</v>
      </c>
      <c r="G171" s="400">
        <v>4629403.0415882766</v>
      </c>
      <c r="H171" s="404">
        <f t="shared" si="50"/>
        <v>11047142.010723419</v>
      </c>
      <c r="I171" s="421">
        <v>1403207.5195452492</v>
      </c>
      <c r="J171" s="405">
        <f t="shared" si="51"/>
        <v>12450349.530268669</v>
      </c>
      <c r="K171" s="423">
        <v>-465422</v>
      </c>
      <c r="L171" s="411">
        <f t="shared" si="52"/>
        <v>11984927.530268669</v>
      </c>
      <c r="M171" s="425">
        <v>-59925.126900000003</v>
      </c>
      <c r="N171" s="405">
        <f t="shared" si="53"/>
        <v>11925002.403368669</v>
      </c>
      <c r="O171" s="408">
        <f t="shared" si="54"/>
        <v>1312.6974293832059</v>
      </c>
      <c r="P171" s="399">
        <f t="shared" si="55"/>
        <v>1306.1338886493613</v>
      </c>
      <c r="Q171" s="409">
        <v>12</v>
      </c>
      <c r="R171" s="409">
        <v>12</v>
      </c>
      <c r="S171" s="440">
        <f t="shared" si="56"/>
        <v>780379.65735433251</v>
      </c>
      <c r="T171" s="413">
        <f t="shared" si="57"/>
        <v>6.9648473656023877E-2</v>
      </c>
      <c r="U171" s="442">
        <f t="shared" si="58"/>
        <v>100.47760108997454</v>
      </c>
      <c r="V171" s="475">
        <f t="shared" si="59"/>
        <v>100.47760108997454</v>
      </c>
      <c r="W171" s="397">
        <v>541</v>
      </c>
      <c r="X171" s="398" t="s">
        <v>197</v>
      </c>
      <c r="Y171" s="400">
        <v>9243</v>
      </c>
      <c r="Z171" s="400">
        <v>5225686.824980828</v>
      </c>
      <c r="AA171" s="400">
        <v>4567844.1577191809</v>
      </c>
      <c r="AB171" s="404">
        <f t="shared" si="66"/>
        <v>9793530.9827000089</v>
      </c>
      <c r="AC171" s="400">
        <v>2030617.8902143268</v>
      </c>
      <c r="AD171" s="399">
        <f t="shared" si="61"/>
        <v>11824148.872914337</v>
      </c>
      <c r="AE171" s="401">
        <v>-619601</v>
      </c>
      <c r="AF171" s="408">
        <f t="shared" si="62"/>
        <v>11204547.872914337</v>
      </c>
      <c r="AG171" s="399">
        <v>-10350.445710000029</v>
      </c>
      <c r="AH171" s="399">
        <f t="shared" si="63"/>
        <v>11194197.427204337</v>
      </c>
      <c r="AI171" s="408">
        <f t="shared" si="64"/>
        <v>1212.2198282932313</v>
      </c>
      <c r="AJ171" s="399">
        <f t="shared" si="65"/>
        <v>1211.1000137622348</v>
      </c>
      <c r="AK171" s="409">
        <v>12</v>
      </c>
      <c r="AL171" s="409">
        <v>12</v>
      </c>
    </row>
    <row r="172" spans="1:38">
      <c r="A172" s="397">
        <v>543</v>
      </c>
      <c r="B172" s="398" t="s">
        <v>198</v>
      </c>
      <c r="C172" s="416">
        <v>44785</v>
      </c>
      <c r="D172" s="429">
        <f t="shared" si="49"/>
        <v>34020155.061449103</v>
      </c>
      <c r="E172" s="462">
        <v>4720159.2839897107</v>
      </c>
      <c r="F172" s="400">
        <v>38740314.345438816</v>
      </c>
      <c r="G172" s="400">
        <v>-209599.54589710652</v>
      </c>
      <c r="H172" s="404">
        <f t="shared" si="50"/>
        <v>38530714.799541712</v>
      </c>
      <c r="I172" s="421">
        <v>2447337.9591911668</v>
      </c>
      <c r="J172" s="405">
        <f t="shared" si="51"/>
        <v>40978052.758732878</v>
      </c>
      <c r="K172" s="423">
        <v>-7856162</v>
      </c>
      <c r="L172" s="411">
        <f t="shared" si="52"/>
        <v>33121890.758732878</v>
      </c>
      <c r="M172" s="425">
        <v>-380237.01522000018</v>
      </c>
      <c r="N172" s="405">
        <f t="shared" si="53"/>
        <v>32741653.743512876</v>
      </c>
      <c r="O172" s="408">
        <f t="shared" si="54"/>
        <v>739.57554446204927</v>
      </c>
      <c r="P172" s="399">
        <f t="shared" si="55"/>
        <v>731.08526836022941</v>
      </c>
      <c r="Q172" s="409">
        <v>1</v>
      </c>
      <c r="R172" s="410">
        <v>35</v>
      </c>
      <c r="S172" s="440">
        <f t="shared" si="56"/>
        <v>2489509.9483708069</v>
      </c>
      <c r="T172" s="413">
        <f t="shared" si="57"/>
        <v>8.1270534072515707E-2</v>
      </c>
      <c r="U172" s="442">
        <f t="shared" si="58"/>
        <v>50.557126846275537</v>
      </c>
      <c r="V172" s="475">
        <f t="shared" si="59"/>
        <v>50.557126846275537</v>
      </c>
      <c r="W172" s="397">
        <v>543</v>
      </c>
      <c r="X172" s="398" t="s">
        <v>198</v>
      </c>
      <c r="Y172" s="400">
        <v>44458</v>
      </c>
      <c r="Z172" s="400">
        <v>34211929.189195633</v>
      </c>
      <c r="AA172" s="400">
        <v>-198832.6306909867</v>
      </c>
      <c r="AB172" s="404">
        <f t="shared" si="66"/>
        <v>34013096.558504649</v>
      </c>
      <c r="AC172" s="400">
        <v>5144222.2518574186</v>
      </c>
      <c r="AD172" s="399">
        <f t="shared" si="61"/>
        <v>39157318.810362071</v>
      </c>
      <c r="AE172" s="401">
        <v>-8524938</v>
      </c>
      <c r="AF172" s="408">
        <f t="shared" si="62"/>
        <v>30632380.810362071</v>
      </c>
      <c r="AG172" s="399">
        <v>-281235.18041999999</v>
      </c>
      <c r="AH172" s="399">
        <f t="shared" si="63"/>
        <v>30351145.629942071</v>
      </c>
      <c r="AI172" s="408">
        <f t="shared" si="64"/>
        <v>689.01841761577373</v>
      </c>
      <c r="AJ172" s="399">
        <f t="shared" si="65"/>
        <v>682.69255544428609</v>
      </c>
      <c r="AK172" s="409">
        <v>1</v>
      </c>
      <c r="AL172" s="410">
        <v>35</v>
      </c>
    </row>
    <row r="173" spans="1:38">
      <c r="A173" s="397">
        <v>545</v>
      </c>
      <c r="B173" s="398" t="s">
        <v>199</v>
      </c>
      <c r="C173" s="416">
        <v>9621</v>
      </c>
      <c r="D173" s="429">
        <f t="shared" si="49"/>
        <v>11776542.81118357</v>
      </c>
      <c r="E173" s="462">
        <v>974560.51973491756</v>
      </c>
      <c r="F173" s="400">
        <v>12751103.330918487</v>
      </c>
      <c r="G173" s="400">
        <v>3291786.0403096573</v>
      </c>
      <c r="H173" s="404">
        <f t="shared" si="50"/>
        <v>16042889.371228144</v>
      </c>
      <c r="I173" s="421">
        <v>1665394.7750604055</v>
      </c>
      <c r="J173" s="405">
        <f t="shared" si="51"/>
        <v>17708284.146288548</v>
      </c>
      <c r="K173" s="423">
        <v>714078</v>
      </c>
      <c r="L173" s="411">
        <f t="shared" si="52"/>
        <v>18422362.146288548</v>
      </c>
      <c r="M173" s="425">
        <v>93179.821800000005</v>
      </c>
      <c r="N173" s="405">
        <f t="shared" si="53"/>
        <v>18515541.968088549</v>
      </c>
      <c r="O173" s="408">
        <f t="shared" si="54"/>
        <v>1914.8074156832499</v>
      </c>
      <c r="P173" s="399">
        <f t="shared" si="55"/>
        <v>1924.492461083936</v>
      </c>
      <c r="Q173" s="409">
        <v>15</v>
      </c>
      <c r="R173" s="409">
        <v>15</v>
      </c>
      <c r="S173" s="440">
        <f t="shared" si="56"/>
        <v>1498531.100783512</v>
      </c>
      <c r="T173" s="413">
        <f t="shared" si="57"/>
        <v>8.8545619295905306E-2</v>
      </c>
      <c r="U173" s="442">
        <f t="shared" si="58"/>
        <v>148.96527821402674</v>
      </c>
      <c r="V173" s="475">
        <f t="shared" si="59"/>
        <v>148.96527821402674</v>
      </c>
      <c r="W173" s="397">
        <v>545</v>
      </c>
      <c r="X173" s="398" t="s">
        <v>199</v>
      </c>
      <c r="Y173" s="400">
        <v>9584</v>
      </c>
      <c r="Z173" s="400">
        <v>11189256.765390776</v>
      </c>
      <c r="AA173" s="400">
        <v>3119934.886978758</v>
      </c>
      <c r="AB173" s="404">
        <f t="shared" si="66"/>
        <v>14309191.652369535</v>
      </c>
      <c r="AC173" s="400">
        <v>2173390.3931355006</v>
      </c>
      <c r="AD173" s="399">
        <f t="shared" si="61"/>
        <v>16482582.045505036</v>
      </c>
      <c r="AE173" s="401">
        <v>441249</v>
      </c>
      <c r="AF173" s="408">
        <f t="shared" si="62"/>
        <v>16923831.045505036</v>
      </c>
      <c r="AG173" s="399">
        <v>14342.782999999996</v>
      </c>
      <c r="AH173" s="399">
        <f t="shared" si="63"/>
        <v>16938173.828505035</v>
      </c>
      <c r="AI173" s="408">
        <f t="shared" si="64"/>
        <v>1765.8421374692232</v>
      </c>
      <c r="AJ173" s="399">
        <f t="shared" si="65"/>
        <v>1767.3386715885888</v>
      </c>
      <c r="AK173" s="409">
        <v>15</v>
      </c>
      <c r="AL173" s="409">
        <v>15</v>
      </c>
    </row>
    <row r="174" spans="1:38">
      <c r="A174" s="397">
        <v>560</v>
      </c>
      <c r="B174" s="398" t="s">
        <v>200</v>
      </c>
      <c r="C174" s="416">
        <v>15669</v>
      </c>
      <c r="D174" s="429">
        <f t="shared" si="49"/>
        <v>4342887.3245017277</v>
      </c>
      <c r="E174" s="462">
        <v>1923073.6873858171</v>
      </c>
      <c r="F174" s="400">
        <v>6265961.0118875448</v>
      </c>
      <c r="G174" s="400">
        <v>6562383.9832777744</v>
      </c>
      <c r="H174" s="404">
        <f t="shared" si="50"/>
        <v>12828344.995165318</v>
      </c>
      <c r="I174" s="421">
        <v>1735654.362388202</v>
      </c>
      <c r="J174" s="405">
        <f t="shared" si="51"/>
        <v>14563999.357553519</v>
      </c>
      <c r="K174" s="423">
        <v>-1416002</v>
      </c>
      <c r="L174" s="411">
        <f t="shared" si="52"/>
        <v>13147997.357553519</v>
      </c>
      <c r="M174" s="425">
        <v>401262.48359700013</v>
      </c>
      <c r="N174" s="405">
        <f t="shared" si="53"/>
        <v>13549259.841150519</v>
      </c>
      <c r="O174" s="408">
        <f t="shared" si="54"/>
        <v>839.10890022040462</v>
      </c>
      <c r="P174" s="399">
        <f t="shared" si="55"/>
        <v>864.71758511395228</v>
      </c>
      <c r="Q174" s="409">
        <v>7</v>
      </c>
      <c r="R174" s="409">
        <v>7</v>
      </c>
      <c r="S174" s="440">
        <f t="shared" si="56"/>
        <v>1697773.6163641438</v>
      </c>
      <c r="T174" s="413">
        <f t="shared" si="57"/>
        <v>0.14827427434948884</v>
      </c>
      <c r="U174" s="442">
        <f t="shared" si="58"/>
        <v>111.41752804440364</v>
      </c>
      <c r="V174" s="475">
        <f t="shared" si="59"/>
        <v>111.41752804440364</v>
      </c>
      <c r="W174" s="397">
        <v>560</v>
      </c>
      <c r="X174" s="398" t="s">
        <v>200</v>
      </c>
      <c r="Y174" s="400">
        <v>15735</v>
      </c>
      <c r="Z174" s="400">
        <v>4380477.5946529452</v>
      </c>
      <c r="AA174" s="400">
        <v>6119155.5578805432</v>
      </c>
      <c r="AB174" s="404">
        <f t="shared" si="66"/>
        <v>10499633.152533488</v>
      </c>
      <c r="AC174" s="400">
        <v>2752491.5886558881</v>
      </c>
      <c r="AD174" s="399">
        <f t="shared" si="61"/>
        <v>13252124.741189376</v>
      </c>
      <c r="AE174" s="401">
        <v>-1801901</v>
      </c>
      <c r="AF174" s="408">
        <f t="shared" si="62"/>
        <v>11450223.741189376</v>
      </c>
      <c r="AG174" s="399">
        <v>501324.39749000082</v>
      </c>
      <c r="AH174" s="399">
        <f t="shared" si="63"/>
        <v>11951548.138679376</v>
      </c>
      <c r="AI174" s="408">
        <f t="shared" si="64"/>
        <v>727.69137217600098</v>
      </c>
      <c r="AJ174" s="399">
        <f t="shared" si="65"/>
        <v>759.55183595038932</v>
      </c>
      <c r="AK174" s="409">
        <v>7</v>
      </c>
      <c r="AL174" s="409">
        <v>7</v>
      </c>
    </row>
    <row r="175" spans="1:38">
      <c r="A175" s="397">
        <v>561</v>
      </c>
      <c r="B175" s="398" t="s">
        <v>201</v>
      </c>
      <c r="C175" s="416">
        <v>1315</v>
      </c>
      <c r="D175" s="429">
        <f t="shared" si="49"/>
        <v>1379708.4753477753</v>
      </c>
      <c r="E175" s="462">
        <v>191536.78000589521</v>
      </c>
      <c r="F175" s="400">
        <v>1571245.2553536706</v>
      </c>
      <c r="G175" s="400">
        <v>433005.91615647695</v>
      </c>
      <c r="H175" s="404">
        <f t="shared" si="50"/>
        <v>2004251.1715101474</v>
      </c>
      <c r="I175" s="421">
        <v>264764.55649906059</v>
      </c>
      <c r="J175" s="405">
        <f t="shared" si="51"/>
        <v>2269015.7280092081</v>
      </c>
      <c r="K175" s="423">
        <v>-250211</v>
      </c>
      <c r="L175" s="411">
        <f t="shared" si="52"/>
        <v>2018804.7280092081</v>
      </c>
      <c r="M175" s="425">
        <v>-858154.48764000018</v>
      </c>
      <c r="N175" s="405">
        <f t="shared" si="53"/>
        <v>1160650.2403692079</v>
      </c>
      <c r="O175" s="408">
        <f t="shared" si="54"/>
        <v>1535.2127209195498</v>
      </c>
      <c r="P175" s="399">
        <f t="shared" si="55"/>
        <v>882.62375693475883</v>
      </c>
      <c r="Q175" s="409">
        <v>2</v>
      </c>
      <c r="R175" s="409">
        <v>2</v>
      </c>
      <c r="S175" s="440">
        <f t="shared" si="56"/>
        <v>211529.61254098825</v>
      </c>
      <c r="T175" s="413">
        <f t="shared" si="57"/>
        <v>0.11704339352129364</v>
      </c>
      <c r="U175" s="442">
        <f t="shared" si="58"/>
        <v>162.94611843798589</v>
      </c>
      <c r="V175" s="475">
        <f t="shared" si="59"/>
        <v>162.94611843798589</v>
      </c>
      <c r="W175" s="397">
        <v>561</v>
      </c>
      <c r="X175" s="398" t="s">
        <v>201</v>
      </c>
      <c r="Y175" s="400">
        <v>1317</v>
      </c>
      <c r="Z175" s="400">
        <v>1303892.5857224278</v>
      </c>
      <c r="AA175" s="400">
        <v>436774.38299178809</v>
      </c>
      <c r="AB175" s="404">
        <f t="shared" si="66"/>
        <v>1740666.9687142158</v>
      </c>
      <c r="AC175" s="400">
        <v>340084.14675400406</v>
      </c>
      <c r="AD175" s="399">
        <f t="shared" si="61"/>
        <v>2080751.1154682199</v>
      </c>
      <c r="AE175" s="401">
        <v>-273476</v>
      </c>
      <c r="AF175" s="408">
        <f t="shared" si="62"/>
        <v>1807275.1154682199</v>
      </c>
      <c r="AG175" s="399">
        <v>-627299.74000000011</v>
      </c>
      <c r="AH175" s="399">
        <f t="shared" si="63"/>
        <v>1179975.3754682196</v>
      </c>
      <c r="AI175" s="408">
        <f t="shared" si="64"/>
        <v>1372.266602481564</v>
      </c>
      <c r="AJ175" s="399">
        <f t="shared" si="65"/>
        <v>895.95700491132845</v>
      </c>
      <c r="AK175" s="409">
        <v>2</v>
      </c>
      <c r="AL175" s="409">
        <v>2</v>
      </c>
    </row>
    <row r="176" spans="1:38">
      <c r="A176" s="397">
        <v>562</v>
      </c>
      <c r="B176" s="398" t="s">
        <v>202</v>
      </c>
      <c r="C176" s="416">
        <v>8839</v>
      </c>
      <c r="D176" s="429">
        <f t="shared" si="49"/>
        <v>720493.73548041249</v>
      </c>
      <c r="E176" s="462">
        <v>970615.30023251276</v>
      </c>
      <c r="F176" s="400">
        <v>1691109.0357129253</v>
      </c>
      <c r="G176" s="400">
        <v>3340439.2049294207</v>
      </c>
      <c r="H176" s="404">
        <f t="shared" si="50"/>
        <v>5031548.2406423464</v>
      </c>
      <c r="I176" s="421">
        <v>987875.47037635336</v>
      </c>
      <c r="J176" s="405">
        <f t="shared" si="51"/>
        <v>6019423.7110187002</v>
      </c>
      <c r="K176" s="423">
        <v>-208989</v>
      </c>
      <c r="L176" s="411">
        <f t="shared" si="52"/>
        <v>5810434.7110187002</v>
      </c>
      <c r="M176" s="425">
        <v>-216694.34292150009</v>
      </c>
      <c r="N176" s="405">
        <f t="shared" si="53"/>
        <v>5593740.3680972001</v>
      </c>
      <c r="O176" s="408">
        <f t="shared" si="54"/>
        <v>657.3633568298111</v>
      </c>
      <c r="P176" s="399">
        <f t="shared" si="55"/>
        <v>632.84764884004983</v>
      </c>
      <c r="Q176" s="409">
        <v>6</v>
      </c>
      <c r="R176" s="409">
        <v>6</v>
      </c>
      <c r="S176" s="440">
        <f t="shared" si="56"/>
        <v>211364.1086240951</v>
      </c>
      <c r="T176" s="413">
        <f t="shared" si="57"/>
        <v>3.7749855937465604E-2</v>
      </c>
      <c r="U176" s="442">
        <f t="shared" si="58"/>
        <v>30.718633562367927</v>
      </c>
      <c r="V176" s="475">
        <f t="shared" si="59"/>
        <v>30.718633562367927</v>
      </c>
      <c r="W176" s="397">
        <v>562</v>
      </c>
      <c r="X176" s="398" t="s">
        <v>202</v>
      </c>
      <c r="Y176" s="400">
        <v>8935</v>
      </c>
      <c r="Z176" s="400">
        <v>942246.22389995854</v>
      </c>
      <c r="AA176" s="400">
        <v>3280420.7878165888</v>
      </c>
      <c r="AB176" s="404">
        <f t="shared" si="66"/>
        <v>4222667.0117165474</v>
      </c>
      <c r="AC176" s="400">
        <v>1658725.5906780572</v>
      </c>
      <c r="AD176" s="399">
        <f t="shared" si="61"/>
        <v>5881392.6023946051</v>
      </c>
      <c r="AE176" s="401">
        <v>-282322</v>
      </c>
      <c r="AF176" s="408">
        <f t="shared" si="62"/>
        <v>5599070.6023946051</v>
      </c>
      <c r="AG176" s="399">
        <v>-107602.92047666659</v>
      </c>
      <c r="AH176" s="399">
        <f t="shared" si="63"/>
        <v>5491467.6819179384</v>
      </c>
      <c r="AI176" s="408">
        <f t="shared" si="64"/>
        <v>626.64472326744317</v>
      </c>
      <c r="AJ176" s="399">
        <f t="shared" si="65"/>
        <v>614.60186703054706</v>
      </c>
      <c r="AK176" s="409">
        <v>6</v>
      </c>
      <c r="AL176" s="409">
        <v>6</v>
      </c>
    </row>
    <row r="177" spans="1:38">
      <c r="A177" s="397">
        <v>563</v>
      </c>
      <c r="B177" s="398" t="s">
        <v>203</v>
      </c>
      <c r="C177" s="416">
        <v>6978</v>
      </c>
      <c r="D177" s="429">
        <f t="shared" si="49"/>
        <v>846279.94286876614</v>
      </c>
      <c r="E177" s="462">
        <v>804893.09346151212</v>
      </c>
      <c r="F177" s="400">
        <v>1651173.0363302783</v>
      </c>
      <c r="G177" s="400">
        <v>3265041.1498580179</v>
      </c>
      <c r="H177" s="404">
        <f t="shared" si="50"/>
        <v>4916214.1861882964</v>
      </c>
      <c r="I177" s="421">
        <v>720236.1406988356</v>
      </c>
      <c r="J177" s="405">
        <f t="shared" si="51"/>
        <v>5636450.3268871317</v>
      </c>
      <c r="K177" s="423">
        <v>-226406</v>
      </c>
      <c r="L177" s="411">
        <f t="shared" si="52"/>
        <v>5410044.3268871317</v>
      </c>
      <c r="M177" s="425">
        <v>129618.29952000009</v>
      </c>
      <c r="N177" s="405">
        <f t="shared" si="53"/>
        <v>5539662.6264071316</v>
      </c>
      <c r="O177" s="408">
        <f t="shared" si="54"/>
        <v>775.30013282991285</v>
      </c>
      <c r="P177" s="399">
        <f t="shared" si="55"/>
        <v>793.87541221082427</v>
      </c>
      <c r="Q177" s="409">
        <v>17</v>
      </c>
      <c r="R177" s="409">
        <v>17</v>
      </c>
      <c r="S177" s="440">
        <f t="shared" si="56"/>
        <v>-116638.86749152932</v>
      </c>
      <c r="T177" s="413">
        <f t="shared" si="57"/>
        <v>-2.1104677686277707E-2</v>
      </c>
      <c r="U177" s="442">
        <f t="shared" si="58"/>
        <v>-11.416336120786241</v>
      </c>
      <c r="V177" s="475">
        <f t="shared" si="59"/>
        <v>-11.416336120786241</v>
      </c>
      <c r="W177" s="397">
        <v>563</v>
      </c>
      <c r="X177" s="398" t="s">
        <v>203</v>
      </c>
      <c r="Y177" s="400">
        <v>7025</v>
      </c>
      <c r="Z177" s="400">
        <v>1078672.6484638159</v>
      </c>
      <c r="AA177" s="400">
        <v>3488074.9075481249</v>
      </c>
      <c r="AB177" s="404">
        <f t="shared" si="66"/>
        <v>4566747.5560119413</v>
      </c>
      <c r="AC177" s="400">
        <v>1297173.6383667197</v>
      </c>
      <c r="AD177" s="399">
        <f t="shared" si="61"/>
        <v>5863921.194378661</v>
      </c>
      <c r="AE177" s="401">
        <v>-337238</v>
      </c>
      <c r="AF177" s="408">
        <f t="shared" si="62"/>
        <v>5526683.194378661</v>
      </c>
      <c r="AG177" s="399">
        <v>12482.949599999964</v>
      </c>
      <c r="AH177" s="399">
        <f t="shared" si="63"/>
        <v>5539166.1439786609</v>
      </c>
      <c r="AI177" s="408">
        <f t="shared" si="64"/>
        <v>786.7164689506991</v>
      </c>
      <c r="AJ177" s="399">
        <f t="shared" si="65"/>
        <v>788.49340127810115</v>
      </c>
      <c r="AK177" s="409">
        <v>17</v>
      </c>
      <c r="AL177" s="409">
        <v>17</v>
      </c>
    </row>
    <row r="178" spans="1:38">
      <c r="A178" s="397">
        <v>564</v>
      </c>
      <c r="B178" s="398" t="s">
        <v>204</v>
      </c>
      <c r="C178" s="416">
        <v>214633</v>
      </c>
      <c r="D178" s="429">
        <f t="shared" si="49"/>
        <v>50942191.76611422</v>
      </c>
      <c r="E178" s="462">
        <v>32528678.370103527</v>
      </c>
      <c r="F178" s="400">
        <v>83470870.136217743</v>
      </c>
      <c r="G178" s="400">
        <v>34864558.184179351</v>
      </c>
      <c r="H178" s="404">
        <f t="shared" si="50"/>
        <v>118335428.32039709</v>
      </c>
      <c r="I178" s="421">
        <v>18174033.171114724</v>
      </c>
      <c r="J178" s="405">
        <f t="shared" si="51"/>
        <v>136509461.49151182</v>
      </c>
      <c r="K178" s="423">
        <v>4520739</v>
      </c>
      <c r="L178" s="411">
        <f t="shared" si="52"/>
        <v>141030200.49151182</v>
      </c>
      <c r="M178" s="425">
        <v>-14657154.714727499</v>
      </c>
      <c r="N178" s="405">
        <f t="shared" si="53"/>
        <v>126373045.77678433</v>
      </c>
      <c r="O178" s="408">
        <f t="shared" si="54"/>
        <v>657.07603440063656</v>
      </c>
      <c r="P178" s="399">
        <f t="shared" si="55"/>
        <v>588.78665338873486</v>
      </c>
      <c r="Q178" s="409">
        <v>17</v>
      </c>
      <c r="R178" s="409">
        <v>17</v>
      </c>
      <c r="S178" s="440">
        <f t="shared" si="56"/>
        <v>24432892.245364711</v>
      </c>
      <c r="T178" s="413">
        <f t="shared" si="57"/>
        <v>0.20954936793038773</v>
      </c>
      <c r="U178" s="442">
        <f t="shared" si="58"/>
        <v>106.69411790320862</v>
      </c>
      <c r="V178" s="475">
        <f t="shared" si="59"/>
        <v>106.69411790320862</v>
      </c>
      <c r="W178" s="397">
        <v>564</v>
      </c>
      <c r="X178" s="398" t="s">
        <v>204</v>
      </c>
      <c r="Y178" s="400">
        <v>211848</v>
      </c>
      <c r="Z178" s="400">
        <v>50163108.511512704</v>
      </c>
      <c r="AA178" s="400">
        <v>35268957.532213382</v>
      </c>
      <c r="AB178" s="404">
        <f t="shared" si="66"/>
        <v>85432066.043726087</v>
      </c>
      <c r="AC178" s="400">
        <v>29399289.202421021</v>
      </c>
      <c r="AD178" s="399">
        <f t="shared" si="61"/>
        <v>114831355.24614711</v>
      </c>
      <c r="AE178" s="401">
        <v>1765953</v>
      </c>
      <c r="AF178" s="408">
        <f t="shared" si="62"/>
        <v>116597308.24614711</v>
      </c>
      <c r="AG178" s="399">
        <v>-13715021.453910001</v>
      </c>
      <c r="AH178" s="399">
        <f t="shared" si="63"/>
        <v>102882286.7922371</v>
      </c>
      <c r="AI178" s="408">
        <f t="shared" si="64"/>
        <v>550.38191649742794</v>
      </c>
      <c r="AJ178" s="399">
        <f t="shared" si="65"/>
        <v>485.64200177597667</v>
      </c>
      <c r="AK178" s="409">
        <v>17</v>
      </c>
      <c r="AL178" s="409">
        <v>17</v>
      </c>
    </row>
    <row r="179" spans="1:38">
      <c r="A179" s="397">
        <v>309</v>
      </c>
      <c r="B179" s="398" t="s">
        <v>143</v>
      </c>
      <c r="C179" s="416">
        <v>6409</v>
      </c>
      <c r="D179" s="429">
        <f t="shared" si="49"/>
        <v>-1781213.0195244262</v>
      </c>
      <c r="E179" s="462">
        <v>1427428.9877812052</v>
      </c>
      <c r="F179" s="400">
        <v>-353784.03174322098</v>
      </c>
      <c r="G179" s="400">
        <v>4035930.2009674953</v>
      </c>
      <c r="H179" s="404">
        <f t="shared" si="50"/>
        <v>3682146.1692242743</v>
      </c>
      <c r="I179" s="421">
        <v>825605.80600010767</v>
      </c>
      <c r="J179" s="405">
        <f t="shared" si="51"/>
        <v>4507751.9752243822</v>
      </c>
      <c r="K179" s="423">
        <v>476643</v>
      </c>
      <c r="L179" s="411">
        <f t="shared" si="52"/>
        <v>4984394.9752243822</v>
      </c>
      <c r="M179" s="425">
        <v>58724.957460000005</v>
      </c>
      <c r="N179" s="405">
        <f t="shared" si="53"/>
        <v>5043119.9326843824</v>
      </c>
      <c r="O179" s="408">
        <f t="shared" si="54"/>
        <v>777.7180488725827</v>
      </c>
      <c r="P179" s="399">
        <f t="shared" si="55"/>
        <v>786.88093816264359</v>
      </c>
      <c r="Q179" s="409">
        <v>12</v>
      </c>
      <c r="R179" s="409">
        <v>12</v>
      </c>
      <c r="S179" s="440">
        <f t="shared" si="56"/>
        <v>2145774.1074483725</v>
      </c>
      <c r="T179" s="413">
        <f t="shared" si="57"/>
        <v>0.75592134610407979</v>
      </c>
      <c r="U179" s="442">
        <f t="shared" si="58"/>
        <v>338.09889635964947</v>
      </c>
      <c r="V179" s="475">
        <f t="shared" si="59"/>
        <v>338.09889635964947</v>
      </c>
      <c r="W179" s="397">
        <v>309</v>
      </c>
      <c r="X179" s="398" t="s">
        <v>143</v>
      </c>
      <c r="Y179" s="400">
        <v>6457</v>
      </c>
      <c r="Z179" s="400">
        <v>-1799302.3091658787</v>
      </c>
      <c r="AA179" s="400">
        <v>3865013.1419070028</v>
      </c>
      <c r="AB179" s="404">
        <f t="shared" si="66"/>
        <v>2065710.8327411241</v>
      </c>
      <c r="AC179" s="400">
        <v>1249922.0350348856</v>
      </c>
      <c r="AD179" s="399">
        <f t="shared" si="61"/>
        <v>3315632.8677760097</v>
      </c>
      <c r="AE179" s="401">
        <v>-477012</v>
      </c>
      <c r="AF179" s="408">
        <f t="shared" si="62"/>
        <v>2838620.8677760097</v>
      </c>
      <c r="AG179" s="399">
        <v>-37496.132700000046</v>
      </c>
      <c r="AH179" s="399">
        <f t="shared" si="63"/>
        <v>2801124.7350760098</v>
      </c>
      <c r="AI179" s="408">
        <f t="shared" si="64"/>
        <v>439.61915251293323</v>
      </c>
      <c r="AJ179" s="399">
        <f t="shared" si="65"/>
        <v>433.81210083258628</v>
      </c>
      <c r="AK179" s="409">
        <v>12</v>
      </c>
      <c r="AL179" s="409">
        <v>12</v>
      </c>
    </row>
    <row r="180" spans="1:38">
      <c r="A180" s="397">
        <v>576</v>
      </c>
      <c r="B180" s="398" t="s">
        <v>205</v>
      </c>
      <c r="C180" s="416">
        <v>2726</v>
      </c>
      <c r="D180" s="429">
        <f t="shared" si="49"/>
        <v>372911.06408063765</v>
      </c>
      <c r="E180" s="462">
        <v>350643.87629479845</v>
      </c>
      <c r="F180" s="400">
        <v>723554.9403754361</v>
      </c>
      <c r="G180" s="400">
        <v>849069.29348858469</v>
      </c>
      <c r="H180" s="404">
        <f t="shared" si="50"/>
        <v>1572624.2338640208</v>
      </c>
      <c r="I180" s="421">
        <v>463658.29171494168</v>
      </c>
      <c r="J180" s="405">
        <f t="shared" si="51"/>
        <v>2036282.5255789624</v>
      </c>
      <c r="K180" s="423">
        <v>-126440</v>
      </c>
      <c r="L180" s="411">
        <f t="shared" si="52"/>
        <v>1909842.5255789624</v>
      </c>
      <c r="M180" s="425">
        <v>-53340.864000000001</v>
      </c>
      <c r="N180" s="405">
        <f t="shared" si="53"/>
        <v>1856501.6615789623</v>
      </c>
      <c r="O180" s="408">
        <f t="shared" si="54"/>
        <v>700.60254056454971</v>
      </c>
      <c r="P180" s="399">
        <f t="shared" si="55"/>
        <v>681.03509228868757</v>
      </c>
      <c r="Q180" s="409">
        <v>7</v>
      </c>
      <c r="R180" s="409">
        <v>7</v>
      </c>
      <c r="S180" s="440">
        <f t="shared" si="56"/>
        <v>268229.24055384076</v>
      </c>
      <c r="T180" s="413">
        <f t="shared" si="57"/>
        <v>0.16339368290975792</v>
      </c>
      <c r="U180" s="442">
        <f t="shared" si="58"/>
        <v>103.65225510086907</v>
      </c>
      <c r="V180" s="475">
        <f t="shared" si="59"/>
        <v>103.65225510086907</v>
      </c>
      <c r="W180" s="397">
        <v>576</v>
      </c>
      <c r="X180" s="398" t="s">
        <v>205</v>
      </c>
      <c r="Y180" s="400">
        <v>2750</v>
      </c>
      <c r="Z180" s="400">
        <v>440947.07743233733</v>
      </c>
      <c r="AA180" s="400">
        <v>786039.56098853913</v>
      </c>
      <c r="AB180" s="404">
        <f t="shared" si="66"/>
        <v>1226986.6384208766</v>
      </c>
      <c r="AC180" s="400">
        <v>615792.64660424495</v>
      </c>
      <c r="AD180" s="399">
        <f t="shared" si="61"/>
        <v>1842779.2850251216</v>
      </c>
      <c r="AE180" s="401">
        <v>-201166</v>
      </c>
      <c r="AF180" s="408">
        <f t="shared" si="62"/>
        <v>1641613.2850251216</v>
      </c>
      <c r="AG180" s="399">
        <v>-44052.833500000008</v>
      </c>
      <c r="AH180" s="399">
        <f t="shared" si="63"/>
        <v>1597560.4515251217</v>
      </c>
      <c r="AI180" s="408">
        <f t="shared" si="64"/>
        <v>596.95028546368064</v>
      </c>
      <c r="AJ180" s="399">
        <f t="shared" si="65"/>
        <v>580.93107328186238</v>
      </c>
      <c r="AK180" s="409">
        <v>7</v>
      </c>
      <c r="AL180" s="409">
        <v>7</v>
      </c>
    </row>
    <row r="181" spans="1:38">
      <c r="A181" s="397">
        <v>577</v>
      </c>
      <c r="B181" s="398" t="s">
        <v>206</v>
      </c>
      <c r="C181" s="416">
        <v>11236</v>
      </c>
      <c r="D181" s="429">
        <f t="shared" si="49"/>
        <v>5556402.2603892218</v>
      </c>
      <c r="E181" s="462">
        <v>1395486.938478861</v>
      </c>
      <c r="F181" s="400">
        <v>6951889.1988680828</v>
      </c>
      <c r="G181" s="400">
        <v>2366145.1514926753</v>
      </c>
      <c r="H181" s="404">
        <f t="shared" si="50"/>
        <v>9318034.3503607586</v>
      </c>
      <c r="I181" s="421">
        <v>770024.05964741006</v>
      </c>
      <c r="J181" s="405">
        <f t="shared" si="51"/>
        <v>10088058.410008168</v>
      </c>
      <c r="K181" s="423">
        <v>637504</v>
      </c>
      <c r="L181" s="411">
        <f t="shared" si="52"/>
        <v>10725562.410008168</v>
      </c>
      <c r="M181" s="425">
        <v>127984.73556</v>
      </c>
      <c r="N181" s="405">
        <f t="shared" si="53"/>
        <v>10853547.145568168</v>
      </c>
      <c r="O181" s="408">
        <f t="shared" si="54"/>
        <v>954.57123620578216</v>
      </c>
      <c r="P181" s="399">
        <f t="shared" si="55"/>
        <v>965.96183210823847</v>
      </c>
      <c r="Q181" s="409">
        <v>2</v>
      </c>
      <c r="R181" s="409">
        <v>2</v>
      </c>
      <c r="S181" s="440">
        <f t="shared" si="56"/>
        <v>796523.07054838166</v>
      </c>
      <c r="T181" s="413">
        <f t="shared" si="57"/>
        <v>8.0221564576026597E-2</v>
      </c>
      <c r="U181" s="442">
        <f t="shared" si="58"/>
        <v>63.115019698349442</v>
      </c>
      <c r="V181" s="475">
        <f t="shared" si="59"/>
        <v>63.115019698349442</v>
      </c>
      <c r="W181" s="397">
        <v>577</v>
      </c>
      <c r="X181" s="398" t="s">
        <v>206</v>
      </c>
      <c r="Y181" s="400">
        <v>11138</v>
      </c>
      <c r="Z181" s="400">
        <v>5307695.9945122609</v>
      </c>
      <c r="AA181" s="400">
        <v>2375117.9126870902</v>
      </c>
      <c r="AB181" s="404">
        <f t="shared" si="66"/>
        <v>7682813.9071993511</v>
      </c>
      <c r="AC181" s="400">
        <v>1573741.4322604346</v>
      </c>
      <c r="AD181" s="399">
        <f t="shared" si="61"/>
        <v>9256555.3394597862</v>
      </c>
      <c r="AE181" s="401">
        <v>672484</v>
      </c>
      <c r="AF181" s="408">
        <f t="shared" si="62"/>
        <v>9929039.3394597862</v>
      </c>
      <c r="AG181" s="399">
        <v>-24351.208500000066</v>
      </c>
      <c r="AH181" s="399">
        <f t="shared" si="63"/>
        <v>9904688.1309597865</v>
      </c>
      <c r="AI181" s="408">
        <f t="shared" si="64"/>
        <v>891.45621650743271</v>
      </c>
      <c r="AJ181" s="399">
        <f t="shared" si="65"/>
        <v>889.26989863169206</v>
      </c>
      <c r="AK181" s="409">
        <v>2</v>
      </c>
      <c r="AL181" s="409">
        <v>2</v>
      </c>
    </row>
    <row r="182" spans="1:38">
      <c r="A182" s="397">
        <v>578</v>
      </c>
      <c r="B182" s="398" t="s">
        <v>207</v>
      </c>
      <c r="C182" s="416">
        <v>3037</v>
      </c>
      <c r="D182" s="429">
        <f t="shared" si="49"/>
        <v>-185507.65887026052</v>
      </c>
      <c r="E182" s="462">
        <v>472953.0793299629</v>
      </c>
      <c r="F182" s="400">
        <v>287445.42045970238</v>
      </c>
      <c r="G182" s="400">
        <v>1738636.3095867978</v>
      </c>
      <c r="H182" s="404">
        <f t="shared" si="50"/>
        <v>2026081.7300465002</v>
      </c>
      <c r="I182" s="421">
        <v>448475.57585775619</v>
      </c>
      <c r="J182" s="405">
        <f t="shared" si="51"/>
        <v>2474557.3059042562</v>
      </c>
      <c r="K182" s="423">
        <v>210915</v>
      </c>
      <c r="L182" s="411">
        <f t="shared" si="52"/>
        <v>2685472.3059042562</v>
      </c>
      <c r="M182" s="425">
        <v>260703.47280000005</v>
      </c>
      <c r="N182" s="405">
        <f t="shared" si="53"/>
        <v>2946175.7787042563</v>
      </c>
      <c r="O182" s="408">
        <f t="shared" si="54"/>
        <v>884.25166476926449</v>
      </c>
      <c r="P182" s="399">
        <f t="shared" si="55"/>
        <v>970.09409901358458</v>
      </c>
      <c r="Q182" s="409">
        <v>18</v>
      </c>
      <c r="R182" s="409">
        <v>18</v>
      </c>
      <c r="S182" s="440">
        <f t="shared" si="56"/>
        <v>584028.00629171729</v>
      </c>
      <c r="T182" s="413">
        <f t="shared" si="57"/>
        <v>0.27791743345250669</v>
      </c>
      <c r="U182" s="442">
        <f t="shared" si="58"/>
        <v>206.36640682973587</v>
      </c>
      <c r="V182" s="475">
        <f t="shared" si="59"/>
        <v>206.36640682973587</v>
      </c>
      <c r="W182" s="397">
        <v>578</v>
      </c>
      <c r="X182" s="398" t="s">
        <v>207</v>
      </c>
      <c r="Y182" s="400">
        <v>3100</v>
      </c>
      <c r="Z182" s="400">
        <v>-309783.95991963928</v>
      </c>
      <c r="AA182" s="400">
        <v>1681732.3514559427</v>
      </c>
      <c r="AB182" s="404">
        <f t="shared" si="66"/>
        <v>1371948.3915363033</v>
      </c>
      <c r="AC182" s="400">
        <v>664195.90807623544</v>
      </c>
      <c r="AD182" s="399">
        <f t="shared" si="61"/>
        <v>2036144.2996125389</v>
      </c>
      <c r="AE182" s="401">
        <v>65300</v>
      </c>
      <c r="AF182" s="408">
        <f t="shared" si="62"/>
        <v>2101444.2996125389</v>
      </c>
      <c r="AG182" s="399">
        <v>377246.71549999999</v>
      </c>
      <c r="AH182" s="399">
        <f t="shared" si="63"/>
        <v>2478691.0151125388</v>
      </c>
      <c r="AI182" s="408">
        <f t="shared" si="64"/>
        <v>677.88525793952863</v>
      </c>
      <c r="AJ182" s="399">
        <f t="shared" si="65"/>
        <v>799.57774681049636</v>
      </c>
      <c r="AK182" s="409">
        <v>18</v>
      </c>
      <c r="AL182" s="409">
        <v>18</v>
      </c>
    </row>
    <row r="183" spans="1:38">
      <c r="A183" s="397">
        <v>445</v>
      </c>
      <c r="B183" s="398" t="s">
        <v>174</v>
      </c>
      <c r="C183" s="416">
        <v>14999</v>
      </c>
      <c r="D183" s="429">
        <f t="shared" si="49"/>
        <v>6082910.5225591566</v>
      </c>
      <c r="E183" s="462">
        <v>1425157.7973454767</v>
      </c>
      <c r="F183" s="400">
        <v>7508068.3199046338</v>
      </c>
      <c r="G183" s="400">
        <v>222396.63819043568</v>
      </c>
      <c r="H183" s="404">
        <f t="shared" si="50"/>
        <v>7730464.958095069</v>
      </c>
      <c r="I183" s="421">
        <v>1492895.8871405553</v>
      </c>
      <c r="J183" s="405">
        <f t="shared" si="51"/>
        <v>9223360.8452356234</v>
      </c>
      <c r="K183" s="423">
        <v>6790</v>
      </c>
      <c r="L183" s="411">
        <f t="shared" si="52"/>
        <v>9230150.8452356234</v>
      </c>
      <c r="M183" s="425">
        <v>199078.10586000001</v>
      </c>
      <c r="N183" s="405">
        <f t="shared" si="53"/>
        <v>9429228.9510956239</v>
      </c>
      <c r="O183" s="408">
        <f t="shared" si="54"/>
        <v>615.3844153100622</v>
      </c>
      <c r="P183" s="399">
        <f t="shared" si="55"/>
        <v>628.65717388463395</v>
      </c>
      <c r="Q183" s="409">
        <v>2</v>
      </c>
      <c r="R183" s="409">
        <v>2</v>
      </c>
      <c r="S183" s="440">
        <f t="shared" si="56"/>
        <v>893087.70225370768</v>
      </c>
      <c r="T183" s="413">
        <f t="shared" si="57"/>
        <v>0.10712257865115284</v>
      </c>
      <c r="U183" s="442">
        <f t="shared" si="58"/>
        <v>59.24652304257404</v>
      </c>
      <c r="V183" s="475">
        <f t="shared" si="59"/>
        <v>59.24652304257404</v>
      </c>
      <c r="W183" s="397">
        <v>445</v>
      </c>
      <c r="X183" s="398" t="s">
        <v>174</v>
      </c>
      <c r="Y183" s="400">
        <v>14991</v>
      </c>
      <c r="Z183" s="400">
        <v>5600426.5017368896</v>
      </c>
      <c r="AA183" s="400">
        <v>295021.01184143737</v>
      </c>
      <c r="AB183" s="404">
        <f t="shared" si="66"/>
        <v>5895447.5135783274</v>
      </c>
      <c r="AC183" s="400">
        <v>2358629.6294035884</v>
      </c>
      <c r="AD183" s="399">
        <f t="shared" si="61"/>
        <v>8254077.1429819157</v>
      </c>
      <c r="AE183" s="401">
        <v>82986</v>
      </c>
      <c r="AF183" s="408">
        <f t="shared" si="62"/>
        <v>8337063.1429819157</v>
      </c>
      <c r="AG183" s="399">
        <v>133387.88189999998</v>
      </c>
      <c r="AH183" s="399">
        <f t="shared" si="63"/>
        <v>8470451.0248819161</v>
      </c>
      <c r="AI183" s="408">
        <f t="shared" si="64"/>
        <v>556.13789226748816</v>
      </c>
      <c r="AJ183" s="399">
        <f t="shared" si="65"/>
        <v>565.03575644599539</v>
      </c>
      <c r="AK183" s="409">
        <v>2</v>
      </c>
      <c r="AL183" s="409">
        <v>2</v>
      </c>
    </row>
    <row r="184" spans="1:38">
      <c r="A184" s="397">
        <v>580</v>
      </c>
      <c r="B184" s="398" t="s">
        <v>208</v>
      </c>
      <c r="C184" s="416">
        <v>4366</v>
      </c>
      <c r="D184" s="429">
        <f t="shared" si="49"/>
        <v>-903262.43743623118</v>
      </c>
      <c r="E184" s="462">
        <v>509433.64733147272</v>
      </c>
      <c r="F184" s="400">
        <v>-393828.79010475846</v>
      </c>
      <c r="G184" s="400">
        <v>2195188.8195672454</v>
      </c>
      <c r="H184" s="404">
        <f t="shared" si="50"/>
        <v>1801360.029462487</v>
      </c>
      <c r="I184" s="421">
        <v>725707.69006359496</v>
      </c>
      <c r="J184" s="405">
        <f t="shared" si="51"/>
        <v>2527067.7195260818</v>
      </c>
      <c r="K184" s="423">
        <v>-281401</v>
      </c>
      <c r="L184" s="411">
        <f t="shared" si="52"/>
        <v>2245666.7195260818</v>
      </c>
      <c r="M184" s="425">
        <v>25003.529999999992</v>
      </c>
      <c r="N184" s="405">
        <f t="shared" si="53"/>
        <v>2270670.2495260816</v>
      </c>
      <c r="O184" s="408">
        <f t="shared" si="54"/>
        <v>514.35334849429262</v>
      </c>
      <c r="P184" s="399">
        <f t="shared" si="55"/>
        <v>520.08022206277633</v>
      </c>
      <c r="Q184" s="409">
        <v>9</v>
      </c>
      <c r="R184" s="409">
        <v>9</v>
      </c>
      <c r="S184" s="440">
        <f t="shared" si="56"/>
        <v>413660.60686734994</v>
      </c>
      <c r="T184" s="413">
        <f t="shared" si="57"/>
        <v>0.22579652109731094</v>
      </c>
      <c r="U184" s="442">
        <f t="shared" si="58"/>
        <v>101.55341323995918</v>
      </c>
      <c r="V184" s="475">
        <f t="shared" si="59"/>
        <v>101.55341323995918</v>
      </c>
      <c r="W184" s="397">
        <v>580</v>
      </c>
      <c r="X184" s="398" t="s">
        <v>208</v>
      </c>
      <c r="Y184" s="400">
        <v>4438</v>
      </c>
      <c r="Z184" s="400">
        <v>-990733.41048092826</v>
      </c>
      <c r="AA184" s="400">
        <v>2018922.5981847316</v>
      </c>
      <c r="AB184" s="404">
        <f t="shared" si="66"/>
        <v>1028189.1877038033</v>
      </c>
      <c r="AC184" s="400">
        <v>1025465.9249549286</v>
      </c>
      <c r="AD184" s="399">
        <f t="shared" si="61"/>
        <v>2053655.1126587319</v>
      </c>
      <c r="AE184" s="401">
        <v>-221649</v>
      </c>
      <c r="AF184" s="408">
        <f t="shared" si="62"/>
        <v>1832006.1126587319</v>
      </c>
      <c r="AG184" s="399">
        <v>69428.526500000007</v>
      </c>
      <c r="AH184" s="399">
        <f t="shared" si="63"/>
        <v>1901434.6391587318</v>
      </c>
      <c r="AI184" s="408">
        <f t="shared" si="64"/>
        <v>412.79993525433343</v>
      </c>
      <c r="AJ184" s="399">
        <f t="shared" si="65"/>
        <v>428.4440376653294</v>
      </c>
      <c r="AK184" s="409">
        <v>9</v>
      </c>
      <c r="AL184" s="409">
        <v>9</v>
      </c>
    </row>
    <row r="185" spans="1:38">
      <c r="A185" s="397">
        <v>581</v>
      </c>
      <c r="B185" s="398" t="s">
        <v>209</v>
      </c>
      <c r="C185" s="416">
        <v>6123</v>
      </c>
      <c r="D185" s="429">
        <f t="shared" si="49"/>
        <v>111112.68647335609</v>
      </c>
      <c r="E185" s="462">
        <v>1069827.1419382817</v>
      </c>
      <c r="F185" s="400">
        <v>1180939.8284116378</v>
      </c>
      <c r="G185" s="400">
        <v>2273800.6119698281</v>
      </c>
      <c r="H185" s="404">
        <f t="shared" si="50"/>
        <v>3454740.4403814659</v>
      </c>
      <c r="I185" s="421">
        <v>744737.2029134864</v>
      </c>
      <c r="J185" s="405">
        <f t="shared" si="51"/>
        <v>4199477.6432949528</v>
      </c>
      <c r="K185" s="423">
        <v>-297499</v>
      </c>
      <c r="L185" s="411">
        <f t="shared" si="52"/>
        <v>3901978.6432949528</v>
      </c>
      <c r="M185" s="425">
        <v>79102.83441000001</v>
      </c>
      <c r="N185" s="405">
        <f t="shared" si="53"/>
        <v>3981081.4777049529</v>
      </c>
      <c r="O185" s="408">
        <f t="shared" si="54"/>
        <v>637.26582448063903</v>
      </c>
      <c r="P185" s="399">
        <f t="shared" si="55"/>
        <v>650.18479139391684</v>
      </c>
      <c r="Q185" s="409">
        <v>6</v>
      </c>
      <c r="R185" s="409">
        <v>6</v>
      </c>
      <c r="S185" s="440">
        <f t="shared" si="56"/>
        <v>795648.55761308409</v>
      </c>
      <c r="T185" s="413">
        <f t="shared" si="57"/>
        <v>0.25613780109219519</v>
      </c>
      <c r="U185" s="442">
        <f t="shared" si="58"/>
        <v>139.45651587777547</v>
      </c>
      <c r="V185" s="475">
        <f t="shared" si="59"/>
        <v>139.45651587777547</v>
      </c>
      <c r="W185" s="397">
        <v>581</v>
      </c>
      <c r="X185" s="398" t="s">
        <v>209</v>
      </c>
      <c r="Y185" s="400">
        <v>6240</v>
      </c>
      <c r="Z185" s="400">
        <v>160937.14788590395</v>
      </c>
      <c r="AA185" s="400">
        <v>2191744.4437877815</v>
      </c>
      <c r="AB185" s="404">
        <f t="shared" si="66"/>
        <v>2352681.5916736852</v>
      </c>
      <c r="AC185" s="400">
        <v>1224477.4940081832</v>
      </c>
      <c r="AD185" s="399">
        <f t="shared" si="61"/>
        <v>3577159.0856818687</v>
      </c>
      <c r="AE185" s="401">
        <v>-470829</v>
      </c>
      <c r="AF185" s="408">
        <f t="shared" si="62"/>
        <v>3106330.0856818687</v>
      </c>
      <c r="AG185" s="399">
        <v>107649.679</v>
      </c>
      <c r="AH185" s="399">
        <f t="shared" si="63"/>
        <v>3213979.7646818687</v>
      </c>
      <c r="AI185" s="408">
        <f t="shared" si="64"/>
        <v>497.80930860286355</v>
      </c>
      <c r="AJ185" s="399">
        <f t="shared" si="65"/>
        <v>515.06085972465848</v>
      </c>
      <c r="AK185" s="409">
        <v>6</v>
      </c>
      <c r="AL185" s="409">
        <v>6</v>
      </c>
    </row>
    <row r="186" spans="1:38">
      <c r="A186" s="397">
        <v>599</v>
      </c>
      <c r="B186" s="398" t="s">
        <v>217</v>
      </c>
      <c r="C186" s="416">
        <v>11225</v>
      </c>
      <c r="D186" s="429">
        <f t="shared" si="49"/>
        <v>9943366.7377349716</v>
      </c>
      <c r="E186" s="462">
        <v>741024.94153159368</v>
      </c>
      <c r="F186" s="400">
        <v>10684391.679266565</v>
      </c>
      <c r="G186" s="400">
        <v>4916762.1387205282</v>
      </c>
      <c r="H186" s="404">
        <f t="shared" si="50"/>
        <v>15601153.817987092</v>
      </c>
      <c r="I186" s="421">
        <v>1145625.0772570784</v>
      </c>
      <c r="J186" s="405">
        <f t="shared" si="51"/>
        <v>16746778.89524417</v>
      </c>
      <c r="K186" s="423">
        <v>-706735</v>
      </c>
      <c r="L186" s="411">
        <f t="shared" si="52"/>
        <v>16040043.89524417</v>
      </c>
      <c r="M186" s="425">
        <v>-445229.52420000016</v>
      </c>
      <c r="N186" s="405">
        <f t="shared" si="53"/>
        <v>15594814.37104417</v>
      </c>
      <c r="O186" s="408">
        <f t="shared" si="54"/>
        <v>1428.9571398881221</v>
      </c>
      <c r="P186" s="399">
        <f t="shared" si="55"/>
        <v>1389.2930397366745</v>
      </c>
      <c r="Q186" s="409">
        <v>15</v>
      </c>
      <c r="R186" s="409">
        <v>15</v>
      </c>
      <c r="S186" s="440">
        <f t="shared" si="56"/>
        <v>634976.57223314792</v>
      </c>
      <c r="T186" s="413">
        <f t="shared" si="57"/>
        <v>4.1218682068637498E-2</v>
      </c>
      <c r="U186" s="442">
        <f t="shared" si="58"/>
        <v>54.241155325296631</v>
      </c>
      <c r="V186" s="475">
        <f t="shared" si="59"/>
        <v>54.241155325296631</v>
      </c>
      <c r="W186" s="397">
        <v>599</v>
      </c>
      <c r="X186" s="398" t="s">
        <v>217</v>
      </c>
      <c r="Y186" s="400">
        <v>11206</v>
      </c>
      <c r="Z186" s="400">
        <v>9532728.8272897489</v>
      </c>
      <c r="AA186" s="400">
        <v>4793569.6578630488</v>
      </c>
      <c r="AB186" s="404">
        <f t="shared" si="66"/>
        <v>14326298.485152798</v>
      </c>
      <c r="AC186" s="400">
        <v>2040595.8378582234</v>
      </c>
      <c r="AD186" s="399">
        <f t="shared" si="61"/>
        <v>16366894.323011022</v>
      </c>
      <c r="AE186" s="401">
        <v>-961827</v>
      </c>
      <c r="AF186" s="408">
        <f t="shared" si="62"/>
        <v>15405067.323011022</v>
      </c>
      <c r="AG186" s="399">
        <v>-494983.62650000013</v>
      </c>
      <c r="AH186" s="399">
        <f t="shared" si="63"/>
        <v>14910083.696511023</v>
      </c>
      <c r="AI186" s="408">
        <f t="shared" si="64"/>
        <v>1374.7159845628255</v>
      </c>
      <c r="AJ186" s="399">
        <f t="shared" si="65"/>
        <v>1330.5446811093184</v>
      </c>
      <c r="AK186" s="409">
        <v>15</v>
      </c>
      <c r="AL186" s="409">
        <v>15</v>
      </c>
    </row>
    <row r="187" spans="1:38">
      <c r="A187" s="397">
        <v>583</v>
      </c>
      <c r="B187" s="398" t="s">
        <v>210</v>
      </c>
      <c r="C187" s="416">
        <v>912</v>
      </c>
      <c r="D187" s="429">
        <f t="shared" si="49"/>
        <v>414909.44368221262</v>
      </c>
      <c r="E187" s="462">
        <v>125050.42340115576</v>
      </c>
      <c r="F187" s="400">
        <v>539959.86708336836</v>
      </c>
      <c r="G187" s="400">
        <v>97517.058400114474</v>
      </c>
      <c r="H187" s="404">
        <f t="shared" si="50"/>
        <v>637476.92548348289</v>
      </c>
      <c r="I187" s="421">
        <v>114868.97041245645</v>
      </c>
      <c r="J187" s="405">
        <f t="shared" si="51"/>
        <v>752345.89589593932</v>
      </c>
      <c r="K187" s="423">
        <v>-138613</v>
      </c>
      <c r="L187" s="411">
        <f t="shared" si="52"/>
        <v>613732.89589593932</v>
      </c>
      <c r="M187" s="425">
        <v>66842.770199999999</v>
      </c>
      <c r="N187" s="405">
        <f t="shared" si="53"/>
        <v>680575.66609593935</v>
      </c>
      <c r="O187" s="408">
        <f t="shared" si="54"/>
        <v>672.95273672800363</v>
      </c>
      <c r="P187" s="399">
        <f t="shared" si="55"/>
        <v>746.24524791221415</v>
      </c>
      <c r="Q187" s="409">
        <v>19</v>
      </c>
      <c r="R187" s="409">
        <v>19</v>
      </c>
      <c r="S187" s="440">
        <f t="shared" si="56"/>
        <v>-13359.154582863557</v>
      </c>
      <c r="T187" s="413">
        <f t="shared" si="57"/>
        <v>-2.1303339075441088E-2</v>
      </c>
      <c r="U187" s="442">
        <f t="shared" si="58"/>
        <v>10.764721438877018</v>
      </c>
      <c r="V187" s="475">
        <f t="shared" si="59"/>
        <v>10.764721438877018</v>
      </c>
      <c r="W187" s="397">
        <v>583</v>
      </c>
      <c r="X187" s="398" t="s">
        <v>210</v>
      </c>
      <c r="Y187" s="400">
        <v>947</v>
      </c>
      <c r="Z187" s="400">
        <v>631881.38624366792</v>
      </c>
      <c r="AA187" s="400">
        <v>37541.577134502841</v>
      </c>
      <c r="AB187" s="404">
        <f t="shared" si="66"/>
        <v>669422.96337817074</v>
      </c>
      <c r="AC187" s="400">
        <v>191518.08710063214</v>
      </c>
      <c r="AD187" s="399">
        <f t="shared" si="61"/>
        <v>860941.05047880288</v>
      </c>
      <c r="AE187" s="401">
        <v>-233849</v>
      </c>
      <c r="AF187" s="408">
        <f t="shared" si="62"/>
        <v>627092.05047880288</v>
      </c>
      <c r="AG187" s="399">
        <v>149653.5435</v>
      </c>
      <c r="AH187" s="399">
        <f t="shared" si="63"/>
        <v>776745.59397880291</v>
      </c>
      <c r="AI187" s="408">
        <f t="shared" si="64"/>
        <v>662.18801528912661</v>
      </c>
      <c r="AJ187" s="399">
        <f t="shared" si="65"/>
        <v>820.21710029440646</v>
      </c>
      <c r="AK187" s="409">
        <v>19</v>
      </c>
      <c r="AL187" s="409">
        <v>19</v>
      </c>
    </row>
    <row r="188" spans="1:38">
      <c r="A188" s="397">
        <v>854</v>
      </c>
      <c r="B188" s="398" t="s">
        <v>296</v>
      </c>
      <c r="C188" s="416">
        <v>3253</v>
      </c>
      <c r="D188" s="429">
        <f t="shared" si="49"/>
        <v>674235.7475230319</v>
      </c>
      <c r="E188" s="462">
        <v>454695.57184957847</v>
      </c>
      <c r="F188" s="400">
        <v>1128931.3193726104</v>
      </c>
      <c r="G188" s="400">
        <v>1441043.5113467067</v>
      </c>
      <c r="H188" s="404">
        <f t="shared" si="50"/>
        <v>2569974.8307193173</v>
      </c>
      <c r="I188" s="421">
        <v>441790.74599143118</v>
      </c>
      <c r="J188" s="405">
        <f t="shared" si="51"/>
        <v>3011765.5767107485</v>
      </c>
      <c r="K188" s="423">
        <v>-9860</v>
      </c>
      <c r="L188" s="411">
        <f t="shared" si="52"/>
        <v>3001905.5767107485</v>
      </c>
      <c r="M188" s="425">
        <v>-89721.000150000007</v>
      </c>
      <c r="N188" s="405">
        <f t="shared" si="53"/>
        <v>2912184.5765607483</v>
      </c>
      <c r="O188" s="408">
        <f t="shared" si="54"/>
        <v>922.8114284385947</v>
      </c>
      <c r="P188" s="399">
        <f t="shared" si="55"/>
        <v>895.2304262406235</v>
      </c>
      <c r="Q188" s="409">
        <v>19</v>
      </c>
      <c r="R188" s="409">
        <v>19</v>
      </c>
      <c r="S188" s="440">
        <f t="shared" si="56"/>
        <v>857451.38923669979</v>
      </c>
      <c r="T188" s="413">
        <f t="shared" si="57"/>
        <v>0.3998459814367456</v>
      </c>
      <c r="U188" s="442">
        <f t="shared" si="58"/>
        <v>265.40671124851235</v>
      </c>
      <c r="V188" s="475">
        <f t="shared" si="59"/>
        <v>265.40671124851235</v>
      </c>
      <c r="W188" s="397">
        <v>854</v>
      </c>
      <c r="X188" s="398" t="s">
        <v>296</v>
      </c>
      <c r="Y188" s="400">
        <v>3262</v>
      </c>
      <c r="Z188" s="400">
        <v>572008.4156379929</v>
      </c>
      <c r="AA188" s="400">
        <v>1316113.7099010227</v>
      </c>
      <c r="AB188" s="404">
        <f t="shared" si="66"/>
        <v>1888122.1255390155</v>
      </c>
      <c r="AC188" s="400">
        <v>671044.0619350333</v>
      </c>
      <c r="AD188" s="399">
        <f t="shared" si="61"/>
        <v>2559166.1874740487</v>
      </c>
      <c r="AE188" s="401">
        <v>-414712</v>
      </c>
      <c r="AF188" s="408">
        <f t="shared" si="62"/>
        <v>2144454.1874740487</v>
      </c>
      <c r="AG188" s="399">
        <v>-38930.410999999993</v>
      </c>
      <c r="AH188" s="399">
        <f t="shared" si="63"/>
        <v>2105523.7764740488</v>
      </c>
      <c r="AI188" s="408">
        <f t="shared" si="64"/>
        <v>657.40471719008235</v>
      </c>
      <c r="AJ188" s="399">
        <f t="shared" si="65"/>
        <v>645.47019511773419</v>
      </c>
      <c r="AK188" s="409">
        <v>19</v>
      </c>
      <c r="AL188" s="409">
        <v>19</v>
      </c>
    </row>
    <row r="189" spans="1:38">
      <c r="A189" s="397">
        <v>584</v>
      </c>
      <c r="B189" s="398" t="s">
        <v>211</v>
      </c>
      <c r="C189" s="416">
        <v>2578</v>
      </c>
      <c r="D189" s="429">
        <f t="shared" si="49"/>
        <v>2735625.9973205649</v>
      </c>
      <c r="E189" s="462">
        <v>268199.58611354546</v>
      </c>
      <c r="F189" s="400">
        <v>3003825.5834341105</v>
      </c>
      <c r="G189" s="400">
        <v>1877742.9066491339</v>
      </c>
      <c r="H189" s="404">
        <f t="shared" si="50"/>
        <v>4881568.4900832446</v>
      </c>
      <c r="I189" s="421">
        <v>371889.87907457416</v>
      </c>
      <c r="J189" s="405">
        <f t="shared" si="51"/>
        <v>5253458.3691578191</v>
      </c>
      <c r="K189" s="423">
        <v>347911</v>
      </c>
      <c r="L189" s="411">
        <f t="shared" si="52"/>
        <v>5601369.3691578191</v>
      </c>
      <c r="M189" s="425">
        <v>26670.432000000001</v>
      </c>
      <c r="N189" s="405">
        <f t="shared" si="53"/>
        <v>5628039.8011578191</v>
      </c>
      <c r="O189" s="408">
        <f t="shared" si="54"/>
        <v>2172.7577071985334</v>
      </c>
      <c r="P189" s="399">
        <f t="shared" si="55"/>
        <v>2183.1031036298755</v>
      </c>
      <c r="Q189" s="409">
        <v>16</v>
      </c>
      <c r="R189" s="409">
        <v>16</v>
      </c>
      <c r="S189" s="440">
        <f t="shared" si="56"/>
        <v>253884.71707180794</v>
      </c>
      <c r="T189" s="413">
        <f t="shared" si="57"/>
        <v>4.7477409210098347E-2</v>
      </c>
      <c r="U189" s="442">
        <f t="shared" si="58"/>
        <v>157.12082363803165</v>
      </c>
      <c r="V189" s="475">
        <f t="shared" si="59"/>
        <v>157.12082363803165</v>
      </c>
      <c r="W189" s="397">
        <v>584</v>
      </c>
      <c r="X189" s="398" t="s">
        <v>211</v>
      </c>
      <c r="Y189" s="400">
        <v>2653</v>
      </c>
      <c r="Z189" s="400">
        <v>2813703.6948795007</v>
      </c>
      <c r="AA189" s="400">
        <v>1820969.3542463663</v>
      </c>
      <c r="AB189" s="404">
        <f t="shared" si="66"/>
        <v>4634673.049125867</v>
      </c>
      <c r="AC189" s="400">
        <v>547646.60296014382</v>
      </c>
      <c r="AD189" s="399">
        <f t="shared" si="61"/>
        <v>5182319.6520860111</v>
      </c>
      <c r="AE189" s="401">
        <v>165165</v>
      </c>
      <c r="AF189" s="408">
        <f t="shared" si="62"/>
        <v>5347484.6520860111</v>
      </c>
      <c r="AG189" s="399">
        <v>12609.04</v>
      </c>
      <c r="AH189" s="399">
        <f t="shared" si="63"/>
        <v>5360093.6920860112</v>
      </c>
      <c r="AI189" s="408">
        <f t="shared" si="64"/>
        <v>2015.6368835605017</v>
      </c>
      <c r="AJ189" s="399">
        <f t="shared" si="65"/>
        <v>2020.3896313931441</v>
      </c>
      <c r="AK189" s="409">
        <v>16</v>
      </c>
      <c r="AL189" s="409">
        <v>16</v>
      </c>
    </row>
    <row r="190" spans="1:38">
      <c r="A190" s="397">
        <v>592</v>
      </c>
      <c r="B190" s="398" t="s">
        <v>213</v>
      </c>
      <c r="C190" s="416">
        <v>3596</v>
      </c>
      <c r="D190" s="429">
        <f t="shared" si="49"/>
        <v>1000699.9663775309</v>
      </c>
      <c r="E190" s="462">
        <v>541139.8578781737</v>
      </c>
      <c r="F190" s="400">
        <v>1541839.8242557046</v>
      </c>
      <c r="G190" s="400">
        <v>1723362.5409785416</v>
      </c>
      <c r="H190" s="404">
        <f t="shared" si="50"/>
        <v>3265202.3652342465</v>
      </c>
      <c r="I190" s="421">
        <v>375014.88246710127</v>
      </c>
      <c r="J190" s="405">
        <f t="shared" si="51"/>
        <v>3640217.2477013478</v>
      </c>
      <c r="K190" s="423">
        <v>52606</v>
      </c>
      <c r="L190" s="411">
        <f t="shared" si="52"/>
        <v>3692823.2477013478</v>
      </c>
      <c r="M190" s="425">
        <v>154571.82246</v>
      </c>
      <c r="N190" s="405">
        <f t="shared" si="53"/>
        <v>3847395.0701613477</v>
      </c>
      <c r="O190" s="408">
        <f t="shared" si="54"/>
        <v>1026.9252635432001</v>
      </c>
      <c r="P190" s="399">
        <f t="shared" si="55"/>
        <v>1069.9096413129444</v>
      </c>
      <c r="Q190" s="409">
        <v>13</v>
      </c>
      <c r="R190" s="409">
        <v>13</v>
      </c>
      <c r="S190" s="440">
        <f t="shared" si="56"/>
        <v>467347.34329429455</v>
      </c>
      <c r="T190" s="413">
        <f t="shared" si="57"/>
        <v>0.14489252350505719</v>
      </c>
      <c r="U190" s="442">
        <f t="shared" si="58"/>
        <v>143.47527603099707</v>
      </c>
      <c r="V190" s="475">
        <f t="shared" si="59"/>
        <v>143.47527603099707</v>
      </c>
      <c r="W190" s="397">
        <v>592</v>
      </c>
      <c r="X190" s="398" t="s">
        <v>213</v>
      </c>
      <c r="Y190" s="400">
        <v>3651</v>
      </c>
      <c r="Z190" s="400">
        <v>1136634.2925108655</v>
      </c>
      <c r="AA190" s="400">
        <v>1425204.221694584</v>
      </c>
      <c r="AB190" s="404">
        <f t="shared" si="66"/>
        <v>2561838.5142054493</v>
      </c>
      <c r="AC190" s="400">
        <v>673755.39020160388</v>
      </c>
      <c r="AD190" s="399">
        <f t="shared" si="61"/>
        <v>3235593.9044070533</v>
      </c>
      <c r="AE190" s="401">
        <v>-10118</v>
      </c>
      <c r="AF190" s="408">
        <f t="shared" si="62"/>
        <v>3225475.9044070533</v>
      </c>
      <c r="AG190" s="399">
        <v>134522.69549999997</v>
      </c>
      <c r="AH190" s="399">
        <f t="shared" si="63"/>
        <v>3359998.5999070532</v>
      </c>
      <c r="AI190" s="408">
        <f t="shared" si="64"/>
        <v>883.44998751220305</v>
      </c>
      <c r="AJ190" s="399">
        <f t="shared" si="65"/>
        <v>920.29542588525146</v>
      </c>
      <c r="AK190" s="409">
        <v>13</v>
      </c>
      <c r="AL190" s="409">
        <v>13</v>
      </c>
    </row>
    <row r="191" spans="1:38">
      <c r="A191" s="397">
        <v>593</v>
      </c>
      <c r="B191" s="398" t="s">
        <v>214</v>
      </c>
      <c r="C191" s="416">
        <v>17050</v>
      </c>
      <c r="D191" s="429">
        <f t="shared" si="49"/>
        <v>-5074265.3857036624</v>
      </c>
      <c r="E191" s="462">
        <v>2723866.5572794932</v>
      </c>
      <c r="F191" s="400">
        <v>-2350398.8284241688</v>
      </c>
      <c r="G191" s="400">
        <v>6772492.7976457858</v>
      </c>
      <c r="H191" s="404">
        <f t="shared" si="50"/>
        <v>4422093.9692216171</v>
      </c>
      <c r="I191" s="466">
        <v>2044825.2034463708</v>
      </c>
      <c r="J191" s="405">
        <f t="shared" si="51"/>
        <v>6466919.1726679876</v>
      </c>
      <c r="K191" s="423">
        <v>-279519</v>
      </c>
      <c r="L191" s="411">
        <f t="shared" si="52"/>
        <v>6187400.1726679876</v>
      </c>
      <c r="M191" s="425">
        <v>-21119.648340000189</v>
      </c>
      <c r="N191" s="405">
        <f t="shared" si="53"/>
        <v>6166280.5243279878</v>
      </c>
      <c r="O191" s="408">
        <f t="shared" si="54"/>
        <v>362.89737083096702</v>
      </c>
      <c r="P191" s="399">
        <f t="shared" si="55"/>
        <v>361.65868177876763</v>
      </c>
      <c r="Q191" s="409">
        <v>10</v>
      </c>
      <c r="R191" s="409">
        <v>10</v>
      </c>
      <c r="S191" s="440">
        <f t="shared" si="56"/>
        <v>3802721.5608441047</v>
      </c>
      <c r="T191" s="413">
        <f t="shared" si="57"/>
        <v>1.5946474053103763</v>
      </c>
      <c r="U191" s="442">
        <f t="shared" si="58"/>
        <v>223.25465771836627</v>
      </c>
      <c r="V191" s="475">
        <f t="shared" si="59"/>
        <v>223.25465771836627</v>
      </c>
      <c r="W191" s="397">
        <v>593</v>
      </c>
      <c r="X191" s="398" t="s">
        <v>214</v>
      </c>
      <c r="Y191" s="400">
        <v>17077</v>
      </c>
      <c r="Z191" s="400">
        <v>-5374106.9367533233</v>
      </c>
      <c r="AA191" s="400">
        <v>6268444.1043851022</v>
      </c>
      <c r="AB191" s="404">
        <f t="shared" si="66"/>
        <v>894337.16763177887</v>
      </c>
      <c r="AC191" s="400">
        <v>3322183.4441921045</v>
      </c>
      <c r="AD191" s="399">
        <f t="shared" si="61"/>
        <v>4216520.6118238829</v>
      </c>
      <c r="AE191" s="401">
        <v>-1831842</v>
      </c>
      <c r="AF191" s="408">
        <f t="shared" si="62"/>
        <v>2384678.6118238829</v>
      </c>
      <c r="AG191" s="399">
        <v>-260754.94719999994</v>
      </c>
      <c r="AH191" s="399">
        <f t="shared" si="63"/>
        <v>2123923.6646238831</v>
      </c>
      <c r="AI191" s="408">
        <f t="shared" si="64"/>
        <v>139.64271311260075</v>
      </c>
      <c r="AJ191" s="399">
        <f t="shared" si="65"/>
        <v>124.37334804847943</v>
      </c>
      <c r="AK191" s="409">
        <v>10</v>
      </c>
      <c r="AL191" s="409">
        <v>10</v>
      </c>
    </row>
    <row r="192" spans="1:38">
      <c r="A192" s="397">
        <v>595</v>
      </c>
      <c r="B192" s="398" t="s">
        <v>215</v>
      </c>
      <c r="C192" s="416">
        <v>4073</v>
      </c>
      <c r="D192" s="429">
        <f t="shared" si="49"/>
        <v>1973573.9916686274</v>
      </c>
      <c r="E192" s="462">
        <v>420337.16133776982</v>
      </c>
      <c r="F192" s="400">
        <v>2393911.1530063972</v>
      </c>
      <c r="G192" s="400">
        <v>2447549.3328842949</v>
      </c>
      <c r="H192" s="404">
        <f t="shared" si="50"/>
        <v>4841460.4858906921</v>
      </c>
      <c r="I192" s="421">
        <v>746269.89699609566</v>
      </c>
      <c r="J192" s="405">
        <f t="shared" si="51"/>
        <v>5587730.3828867879</v>
      </c>
      <c r="K192" s="423">
        <v>-13461</v>
      </c>
      <c r="L192" s="411">
        <f t="shared" si="52"/>
        <v>5574269.3828867879</v>
      </c>
      <c r="M192" s="425">
        <v>82478.310959999973</v>
      </c>
      <c r="N192" s="405">
        <f t="shared" si="53"/>
        <v>5656747.6938467883</v>
      </c>
      <c r="O192" s="408">
        <f t="shared" si="54"/>
        <v>1368.5905678582833</v>
      </c>
      <c r="P192" s="399">
        <f t="shared" si="55"/>
        <v>1388.8405828251382</v>
      </c>
      <c r="Q192" s="409">
        <v>11</v>
      </c>
      <c r="R192" s="409">
        <v>11</v>
      </c>
      <c r="S192" s="440">
        <f t="shared" si="56"/>
        <v>31582.961493702605</v>
      </c>
      <c r="T192" s="413">
        <f t="shared" si="57"/>
        <v>5.6981324744986425E-3</v>
      </c>
      <c r="U192" s="442">
        <f t="shared" si="58"/>
        <v>29.777422594253039</v>
      </c>
      <c r="V192" s="475">
        <f t="shared" si="59"/>
        <v>29.777422594253039</v>
      </c>
      <c r="W192" s="397">
        <v>595</v>
      </c>
      <c r="X192" s="398" t="s">
        <v>215</v>
      </c>
      <c r="Y192" s="400">
        <v>4140</v>
      </c>
      <c r="Z192" s="400">
        <v>2338605.1409419039</v>
      </c>
      <c r="AA192" s="400">
        <v>2280686.9865767313</v>
      </c>
      <c r="AB192" s="404">
        <f t="shared" si="66"/>
        <v>4619292.1275186352</v>
      </c>
      <c r="AC192" s="400">
        <v>965502.29387445038</v>
      </c>
      <c r="AD192" s="399">
        <f t="shared" si="61"/>
        <v>5584794.4213930853</v>
      </c>
      <c r="AE192" s="401">
        <v>-42108</v>
      </c>
      <c r="AF192" s="408">
        <f t="shared" si="62"/>
        <v>5542686.4213930853</v>
      </c>
      <c r="AG192" s="399">
        <v>137438.53600000005</v>
      </c>
      <c r="AH192" s="399">
        <f t="shared" si="63"/>
        <v>5680124.9573930856</v>
      </c>
      <c r="AI192" s="408">
        <f t="shared" si="64"/>
        <v>1338.8131452640303</v>
      </c>
      <c r="AJ192" s="399">
        <f t="shared" si="65"/>
        <v>1372.0108592736922</v>
      </c>
      <c r="AK192" s="409">
        <v>11</v>
      </c>
      <c r="AL192" s="409">
        <v>11</v>
      </c>
    </row>
    <row r="193" spans="1:38">
      <c r="A193" s="397">
        <v>598</v>
      </c>
      <c r="B193" s="398" t="s">
        <v>216</v>
      </c>
      <c r="C193" s="416">
        <v>19475</v>
      </c>
      <c r="D193" s="429">
        <f t="shared" si="49"/>
        <v>-386749.26278195158</v>
      </c>
      <c r="E193" s="462">
        <v>3418838.4816503841</v>
      </c>
      <c r="F193" s="400">
        <v>3032089.2188684326</v>
      </c>
      <c r="G193" s="400">
        <v>1540098.8948150375</v>
      </c>
      <c r="H193" s="404">
        <f t="shared" si="50"/>
        <v>4572188.1136834696</v>
      </c>
      <c r="I193" s="421">
        <v>1635093.6688201306</v>
      </c>
      <c r="J193" s="405">
        <f t="shared" si="51"/>
        <v>6207281.7825036002</v>
      </c>
      <c r="K193" s="423">
        <v>3744515</v>
      </c>
      <c r="L193" s="411">
        <f t="shared" si="52"/>
        <v>9951796.7825036012</v>
      </c>
      <c r="M193" s="425">
        <v>1101988.9122000001</v>
      </c>
      <c r="N193" s="405">
        <f t="shared" si="53"/>
        <v>11053785.694703601</v>
      </c>
      <c r="O193" s="408">
        <f t="shared" si="54"/>
        <v>511.00368587951738</v>
      </c>
      <c r="P193" s="399">
        <f t="shared" si="55"/>
        <v>567.58848239813096</v>
      </c>
      <c r="Q193" s="409">
        <v>15</v>
      </c>
      <c r="R193" s="409">
        <v>15</v>
      </c>
      <c r="S193" s="440">
        <f t="shared" si="56"/>
        <v>4408335.3469525287</v>
      </c>
      <c r="T193" s="413">
        <f t="shared" si="57"/>
        <v>0.79523153506240607</v>
      </c>
      <c r="U193" s="442">
        <f t="shared" si="58"/>
        <v>222.38696095885967</v>
      </c>
      <c r="V193" s="475">
        <f t="shared" si="59"/>
        <v>222.38696095885967</v>
      </c>
      <c r="W193" s="397">
        <v>598</v>
      </c>
      <c r="X193" s="398" t="s">
        <v>216</v>
      </c>
      <c r="Y193" s="400">
        <v>19207</v>
      </c>
      <c r="Z193" s="400">
        <v>-2139742.4023477379</v>
      </c>
      <c r="AA193" s="400">
        <v>1509816.7851735575</v>
      </c>
      <c r="AB193" s="404">
        <f t="shared" si="66"/>
        <v>-629925.61717418046</v>
      </c>
      <c r="AC193" s="400">
        <v>3076435.0527252527</v>
      </c>
      <c r="AD193" s="399">
        <f t="shared" si="61"/>
        <v>2446509.4355510725</v>
      </c>
      <c r="AE193" s="401">
        <v>3096952</v>
      </c>
      <c r="AF193" s="408">
        <f t="shared" si="62"/>
        <v>5543461.4355510725</v>
      </c>
      <c r="AG193" s="399">
        <v>819666.40649999992</v>
      </c>
      <c r="AH193" s="399">
        <f t="shared" si="63"/>
        <v>6363127.842051072</v>
      </c>
      <c r="AI193" s="408">
        <f t="shared" si="64"/>
        <v>288.6167249206577</v>
      </c>
      <c r="AJ193" s="399">
        <f t="shared" si="65"/>
        <v>331.29212485297404</v>
      </c>
      <c r="AK193" s="409">
        <v>15</v>
      </c>
      <c r="AL193" s="409">
        <v>15</v>
      </c>
    </row>
    <row r="194" spans="1:38">
      <c r="A194" s="397">
        <v>601</v>
      </c>
      <c r="B194" s="398" t="s">
        <v>218</v>
      </c>
      <c r="C194" s="416">
        <v>3739</v>
      </c>
      <c r="D194" s="429">
        <f t="shared" si="49"/>
        <v>2551820.8210810898</v>
      </c>
      <c r="E194" s="462">
        <v>556250.52640242118</v>
      </c>
      <c r="F194" s="400">
        <v>3108071.3474835111</v>
      </c>
      <c r="G194" s="400">
        <v>1416322.5225819668</v>
      </c>
      <c r="H194" s="404">
        <f t="shared" si="50"/>
        <v>4524393.8700654777</v>
      </c>
      <c r="I194" s="421">
        <v>614049.03781024111</v>
      </c>
      <c r="J194" s="405">
        <f t="shared" si="51"/>
        <v>5138442.9078757185</v>
      </c>
      <c r="K194" s="423">
        <v>332762</v>
      </c>
      <c r="L194" s="411">
        <f t="shared" si="52"/>
        <v>5471204.9078757185</v>
      </c>
      <c r="M194" s="425">
        <v>-50790.50394000001</v>
      </c>
      <c r="N194" s="405">
        <f t="shared" si="53"/>
        <v>5420414.4039357184</v>
      </c>
      <c r="O194" s="408">
        <f t="shared" si="54"/>
        <v>1463.2802642085367</v>
      </c>
      <c r="P194" s="399">
        <f t="shared" si="55"/>
        <v>1449.6962834810693</v>
      </c>
      <c r="Q194" s="409">
        <v>13</v>
      </c>
      <c r="R194" s="409">
        <v>13</v>
      </c>
      <c r="S194" s="440">
        <f t="shared" si="56"/>
        <v>260502.72806038335</v>
      </c>
      <c r="T194" s="413">
        <f t="shared" si="57"/>
        <v>4.9993785687750716E-2</v>
      </c>
      <c r="U194" s="442">
        <f t="shared" si="58"/>
        <v>86.97223995725949</v>
      </c>
      <c r="V194" s="475">
        <f t="shared" si="59"/>
        <v>86.97223995725949</v>
      </c>
      <c r="W194" s="397">
        <v>601</v>
      </c>
      <c r="X194" s="398" t="s">
        <v>218</v>
      </c>
      <c r="Y194" s="400">
        <v>3786</v>
      </c>
      <c r="Z194" s="400">
        <v>2577651.3826056318</v>
      </c>
      <c r="AA194" s="400">
        <v>1539874.3496339608</v>
      </c>
      <c r="AB194" s="404">
        <f t="shared" si="66"/>
        <v>4117525.7322395928</v>
      </c>
      <c r="AC194" s="400">
        <v>857854.44757574226</v>
      </c>
      <c r="AD194" s="399">
        <f t="shared" si="61"/>
        <v>4975380.1798153352</v>
      </c>
      <c r="AE194" s="401">
        <v>235322</v>
      </c>
      <c r="AF194" s="408">
        <f t="shared" si="62"/>
        <v>5210702.1798153352</v>
      </c>
      <c r="AG194" s="399">
        <v>-54486.814100000003</v>
      </c>
      <c r="AH194" s="399">
        <f t="shared" si="63"/>
        <v>5156215.3657153351</v>
      </c>
      <c r="AI194" s="408">
        <f t="shared" si="64"/>
        <v>1376.3080242512772</v>
      </c>
      <c r="AJ194" s="399">
        <f t="shared" si="65"/>
        <v>1361.9163670669136</v>
      </c>
      <c r="AK194" s="409">
        <v>13</v>
      </c>
      <c r="AL194" s="409">
        <v>13</v>
      </c>
    </row>
    <row r="195" spans="1:38">
      <c r="A195" s="397">
        <v>604</v>
      </c>
      <c r="B195" s="398" t="s">
        <v>219</v>
      </c>
      <c r="C195" s="416">
        <v>20763</v>
      </c>
      <c r="D195" s="429">
        <f t="shared" si="49"/>
        <v>16057134.751596667</v>
      </c>
      <c r="E195" s="462">
        <v>2452573.4898529286</v>
      </c>
      <c r="F195" s="400">
        <v>18509708.241449594</v>
      </c>
      <c r="G195" s="400">
        <v>-491212.39215761126</v>
      </c>
      <c r="H195" s="404">
        <f t="shared" si="50"/>
        <v>18018495.849291984</v>
      </c>
      <c r="I195" s="421">
        <v>752462.99949474121</v>
      </c>
      <c r="J195" s="405">
        <f t="shared" si="51"/>
        <v>18770958.848786727</v>
      </c>
      <c r="K195" s="423">
        <v>-2441808</v>
      </c>
      <c r="L195" s="411">
        <f t="shared" si="52"/>
        <v>16329150.848786727</v>
      </c>
      <c r="M195" s="425">
        <v>-782915.94879150018</v>
      </c>
      <c r="N195" s="405">
        <f t="shared" si="53"/>
        <v>15546234.899995226</v>
      </c>
      <c r="O195" s="408">
        <f t="shared" si="54"/>
        <v>786.45431049399053</v>
      </c>
      <c r="P195" s="399">
        <f t="shared" si="55"/>
        <v>748.74704522444858</v>
      </c>
      <c r="Q195" s="409">
        <v>6</v>
      </c>
      <c r="R195" s="409">
        <v>6</v>
      </c>
      <c r="S195" s="440">
        <f t="shared" si="56"/>
        <v>795589.16630292684</v>
      </c>
      <c r="T195" s="413">
        <f t="shared" si="57"/>
        <v>5.1217433745414723E-2</v>
      </c>
      <c r="U195" s="442">
        <f t="shared" si="58"/>
        <v>25.191792361973853</v>
      </c>
      <c r="V195" s="475">
        <f t="shared" si="59"/>
        <v>25.191792361973853</v>
      </c>
      <c r="W195" s="397">
        <v>604</v>
      </c>
      <c r="X195" s="398" t="s">
        <v>219</v>
      </c>
      <c r="Y195" s="400">
        <v>20405</v>
      </c>
      <c r="Z195" s="400">
        <v>16452036.679893414</v>
      </c>
      <c r="AA195" s="400">
        <v>-403690.54200171522</v>
      </c>
      <c r="AB195" s="404">
        <f t="shared" si="66"/>
        <v>16048346.137891699</v>
      </c>
      <c r="AC195" s="400">
        <v>2119660.5445921016</v>
      </c>
      <c r="AD195" s="399">
        <f t="shared" si="61"/>
        <v>18168006.6824838</v>
      </c>
      <c r="AE195" s="401">
        <v>-2634445</v>
      </c>
      <c r="AF195" s="408">
        <f t="shared" si="62"/>
        <v>15533561.6824838</v>
      </c>
      <c r="AG195" s="399">
        <v>-736090.53712000023</v>
      </c>
      <c r="AH195" s="399">
        <f t="shared" si="63"/>
        <v>14797471.1453638</v>
      </c>
      <c r="AI195" s="408">
        <f t="shared" si="64"/>
        <v>761.26251813201668</v>
      </c>
      <c r="AJ195" s="399">
        <f t="shared" si="65"/>
        <v>725.18849033882873</v>
      </c>
      <c r="AK195" s="409">
        <v>6</v>
      </c>
      <c r="AL195" s="409">
        <v>6</v>
      </c>
    </row>
    <row r="196" spans="1:38">
      <c r="A196" s="397">
        <v>607</v>
      </c>
      <c r="B196" s="398" t="s">
        <v>220</v>
      </c>
      <c r="C196" s="416">
        <v>4064</v>
      </c>
      <c r="D196" s="429">
        <f t="shared" si="49"/>
        <v>-171301.0669993544</v>
      </c>
      <c r="E196" s="462">
        <v>574236.99508870952</v>
      </c>
      <c r="F196" s="400">
        <v>402935.92808935512</v>
      </c>
      <c r="G196" s="400">
        <v>2457774.439054783</v>
      </c>
      <c r="H196" s="404">
        <f t="shared" si="50"/>
        <v>2860710.3671441381</v>
      </c>
      <c r="I196" s="421">
        <v>676926.90965418506</v>
      </c>
      <c r="J196" s="405">
        <f t="shared" si="51"/>
        <v>3537637.2767983233</v>
      </c>
      <c r="K196" s="423">
        <v>-583010</v>
      </c>
      <c r="L196" s="411">
        <f t="shared" si="52"/>
        <v>2954627.2767983233</v>
      </c>
      <c r="M196" s="425">
        <v>-23995.054289999985</v>
      </c>
      <c r="N196" s="405">
        <f t="shared" si="53"/>
        <v>2930632.2225083234</v>
      </c>
      <c r="O196" s="408">
        <f t="shared" si="54"/>
        <v>727.02442834604415</v>
      </c>
      <c r="P196" s="399">
        <f t="shared" si="55"/>
        <v>721.12013349122128</v>
      </c>
      <c r="Q196" s="409">
        <v>12</v>
      </c>
      <c r="R196" s="409">
        <v>12</v>
      </c>
      <c r="S196" s="440">
        <f t="shared" si="56"/>
        <v>226186.22422210919</v>
      </c>
      <c r="T196" s="413">
        <f t="shared" si="57"/>
        <v>8.2899435928272119E-2</v>
      </c>
      <c r="U196" s="442">
        <f t="shared" si="58"/>
        <v>58.943857196138651</v>
      </c>
      <c r="V196" s="475">
        <f t="shared" si="59"/>
        <v>58.943857196138651</v>
      </c>
      <c r="W196" s="397">
        <v>607</v>
      </c>
      <c r="X196" s="398" t="s">
        <v>220</v>
      </c>
      <c r="Y196" s="400">
        <v>4084</v>
      </c>
      <c r="Z196" s="400">
        <v>-147685.69085301342</v>
      </c>
      <c r="AA196" s="400">
        <v>2534276.3673792565</v>
      </c>
      <c r="AB196" s="404">
        <f t="shared" si="66"/>
        <v>2386590.6765262429</v>
      </c>
      <c r="AC196" s="400">
        <v>932883.37604997109</v>
      </c>
      <c r="AD196" s="399">
        <f t="shared" si="61"/>
        <v>3319474.0525762141</v>
      </c>
      <c r="AE196" s="401">
        <v>-591033</v>
      </c>
      <c r="AF196" s="408">
        <f t="shared" si="62"/>
        <v>2728441.0525762141</v>
      </c>
      <c r="AG196" s="399">
        <v>-48860.029999999984</v>
      </c>
      <c r="AH196" s="399">
        <f t="shared" si="63"/>
        <v>2679581.0225762143</v>
      </c>
      <c r="AI196" s="408">
        <f t="shared" si="64"/>
        <v>668.0805711499055</v>
      </c>
      <c r="AJ196" s="399">
        <f t="shared" si="65"/>
        <v>656.11680278555684</v>
      </c>
      <c r="AK196" s="409">
        <v>12</v>
      </c>
      <c r="AL196" s="409">
        <v>12</v>
      </c>
    </row>
    <row r="197" spans="1:38">
      <c r="A197" s="397">
        <v>608</v>
      </c>
      <c r="B197" s="398" t="s">
        <v>221</v>
      </c>
      <c r="C197" s="416">
        <v>1943</v>
      </c>
      <c r="D197" s="429">
        <f t="shared" si="49"/>
        <v>-161489.62188861409</v>
      </c>
      <c r="E197" s="462">
        <v>252007.34638457728</v>
      </c>
      <c r="F197" s="400">
        <v>90517.724495963193</v>
      </c>
      <c r="G197" s="400">
        <v>1003538.4539756188</v>
      </c>
      <c r="H197" s="404">
        <f t="shared" si="50"/>
        <v>1094056.178471582</v>
      </c>
      <c r="I197" s="421">
        <v>221436.91613237094</v>
      </c>
      <c r="J197" s="405">
        <f t="shared" si="51"/>
        <v>1315493.094603953</v>
      </c>
      <c r="K197" s="423">
        <v>380880</v>
      </c>
      <c r="L197" s="411">
        <f t="shared" si="52"/>
        <v>1696373.094603953</v>
      </c>
      <c r="M197" s="425">
        <v>0</v>
      </c>
      <c r="N197" s="405">
        <f t="shared" si="53"/>
        <v>1696373.094603953</v>
      </c>
      <c r="O197" s="408">
        <f t="shared" si="54"/>
        <v>873.06901420687234</v>
      </c>
      <c r="P197" s="399">
        <f t="shared" si="55"/>
        <v>873.06901420687234</v>
      </c>
      <c r="Q197" s="409">
        <v>4</v>
      </c>
      <c r="R197" s="409">
        <v>4</v>
      </c>
      <c r="S197" s="440">
        <f t="shared" si="56"/>
        <v>113048.07335179835</v>
      </c>
      <c r="T197" s="413">
        <f t="shared" si="57"/>
        <v>7.1399157996249921E-2</v>
      </c>
      <c r="U197" s="442">
        <f t="shared" si="58"/>
        <v>73.409912564369961</v>
      </c>
      <c r="V197" s="475">
        <f t="shared" si="59"/>
        <v>73.409912564369961</v>
      </c>
      <c r="W197" s="397">
        <v>608</v>
      </c>
      <c r="X197" s="398" t="s">
        <v>221</v>
      </c>
      <c r="Y197" s="400">
        <v>1980</v>
      </c>
      <c r="Z197" s="400">
        <v>-82774.187090068823</v>
      </c>
      <c r="AA197" s="400">
        <v>903365.75059115712</v>
      </c>
      <c r="AB197" s="404">
        <f t="shared" si="66"/>
        <v>820591.5635010883</v>
      </c>
      <c r="AC197" s="400">
        <v>413284.45775106637</v>
      </c>
      <c r="AD197" s="399">
        <f t="shared" si="61"/>
        <v>1233876.0212521546</v>
      </c>
      <c r="AE197" s="401">
        <v>349449</v>
      </c>
      <c r="AF197" s="408">
        <f t="shared" si="62"/>
        <v>1583325.0212521546</v>
      </c>
      <c r="AG197" s="399">
        <v>-3152.2599999999948</v>
      </c>
      <c r="AH197" s="399">
        <f t="shared" si="63"/>
        <v>1580172.7612521546</v>
      </c>
      <c r="AI197" s="408">
        <f t="shared" si="64"/>
        <v>799.65910164250238</v>
      </c>
      <c r="AJ197" s="399">
        <f t="shared" si="65"/>
        <v>798.06705113745181</v>
      </c>
      <c r="AK197" s="409">
        <v>4</v>
      </c>
      <c r="AL197" s="409">
        <v>4</v>
      </c>
    </row>
    <row r="198" spans="1:38">
      <c r="A198" s="397">
        <v>609</v>
      </c>
      <c r="B198" s="398" t="s">
        <v>222</v>
      </c>
      <c r="C198" s="416">
        <v>83106</v>
      </c>
      <c r="D198" s="429">
        <f t="shared" si="49"/>
        <v>-16999179.949321531</v>
      </c>
      <c r="E198" s="462">
        <v>13743124.272040226</v>
      </c>
      <c r="F198" s="400">
        <v>-3256055.6772813052</v>
      </c>
      <c r="G198" s="400">
        <v>21356659.795363437</v>
      </c>
      <c r="H198" s="404">
        <f t="shared" si="50"/>
        <v>18100604.118082132</v>
      </c>
      <c r="I198" s="421">
        <v>7760685.7670428576</v>
      </c>
      <c r="J198" s="405">
        <f t="shared" si="51"/>
        <v>25861289.885124989</v>
      </c>
      <c r="K198" s="423">
        <v>-4074614</v>
      </c>
      <c r="L198" s="411">
        <f t="shared" si="52"/>
        <v>21786675.885124989</v>
      </c>
      <c r="M198" s="425">
        <v>-2907150.8484134981</v>
      </c>
      <c r="N198" s="405">
        <f t="shared" si="53"/>
        <v>18879525.036711492</v>
      </c>
      <c r="O198" s="408">
        <f t="shared" si="54"/>
        <v>262.15527019860167</v>
      </c>
      <c r="P198" s="399">
        <f t="shared" si="55"/>
        <v>227.17403119764506</v>
      </c>
      <c r="Q198" s="409">
        <v>4</v>
      </c>
      <c r="R198" s="409">
        <v>4</v>
      </c>
      <c r="S198" s="440">
        <f t="shared" si="56"/>
        <v>7851506.0464771017</v>
      </c>
      <c r="T198" s="413">
        <f t="shared" si="57"/>
        <v>0.5634309547273465</v>
      </c>
      <c r="U198" s="442">
        <f t="shared" si="58"/>
        <v>94.675313000742335</v>
      </c>
      <c r="V198" s="475">
        <f t="shared" si="59"/>
        <v>94.675313000742335</v>
      </c>
      <c r="W198" s="397">
        <v>609</v>
      </c>
      <c r="X198" s="398" t="s">
        <v>222</v>
      </c>
      <c r="Y198" s="400">
        <v>83205</v>
      </c>
      <c r="Z198" s="400">
        <v>-17335908.210549518</v>
      </c>
      <c r="AA198" s="400">
        <v>22686581.203463353</v>
      </c>
      <c r="AB198" s="404">
        <f t="shared" ref="AB198:AB229" si="67">SUM(Z198:AA198)</f>
        <v>5350672.9929138348</v>
      </c>
      <c r="AC198" s="400">
        <v>13542361.845734052</v>
      </c>
      <c r="AD198" s="399">
        <f t="shared" si="61"/>
        <v>18893034.838647887</v>
      </c>
      <c r="AE198" s="401">
        <v>-4957865</v>
      </c>
      <c r="AF198" s="408">
        <f t="shared" si="62"/>
        <v>13935169.838647887</v>
      </c>
      <c r="AG198" s="399">
        <v>-2918215.7279100004</v>
      </c>
      <c r="AH198" s="399">
        <f t="shared" si="63"/>
        <v>11016954.110737886</v>
      </c>
      <c r="AI198" s="408">
        <f t="shared" si="64"/>
        <v>167.47995719785933</v>
      </c>
      <c r="AJ198" s="399">
        <f t="shared" si="65"/>
        <v>132.40735665810811</v>
      </c>
      <c r="AK198" s="409">
        <v>4</v>
      </c>
      <c r="AL198" s="409">
        <v>4</v>
      </c>
    </row>
    <row r="199" spans="1:38">
      <c r="A199" s="397">
        <v>611</v>
      </c>
      <c r="B199" s="398" t="s">
        <v>223</v>
      </c>
      <c r="C199" s="416">
        <v>4973</v>
      </c>
      <c r="D199" s="429">
        <f t="shared" si="49"/>
        <v>2847645.5817119945</v>
      </c>
      <c r="E199" s="462">
        <v>450297.96397588204</v>
      </c>
      <c r="F199" s="400">
        <v>3297943.5456878766</v>
      </c>
      <c r="G199" s="400">
        <v>1085721.566498236</v>
      </c>
      <c r="H199" s="404">
        <f t="shared" si="50"/>
        <v>4383665.1121861124</v>
      </c>
      <c r="I199" s="421">
        <v>399304.12559151137</v>
      </c>
      <c r="J199" s="405">
        <f t="shared" si="51"/>
        <v>4782969.2377776243</v>
      </c>
      <c r="K199" s="423">
        <v>-1344074</v>
      </c>
      <c r="L199" s="411">
        <f t="shared" si="52"/>
        <v>3438895.2377776243</v>
      </c>
      <c r="M199" s="425">
        <v>24553.466460000025</v>
      </c>
      <c r="N199" s="405">
        <f t="shared" si="53"/>
        <v>3463448.7042376241</v>
      </c>
      <c r="O199" s="408">
        <f t="shared" si="54"/>
        <v>691.51321893778891</v>
      </c>
      <c r="P199" s="399">
        <f t="shared" si="55"/>
        <v>696.45057394683772</v>
      </c>
      <c r="Q199" s="409">
        <v>1</v>
      </c>
      <c r="R199" s="410">
        <v>35</v>
      </c>
      <c r="S199" s="440">
        <f t="shared" si="56"/>
        <v>-237801.77855483815</v>
      </c>
      <c r="T199" s="413">
        <f t="shared" si="57"/>
        <v>-6.4678100343456502E-2</v>
      </c>
      <c r="U199" s="442">
        <f t="shared" si="58"/>
        <v>-42.21198887152309</v>
      </c>
      <c r="V199" s="475">
        <f t="shared" si="59"/>
        <v>-42.21198887152309</v>
      </c>
      <c r="W199" s="397">
        <v>611</v>
      </c>
      <c r="X199" s="398" t="s">
        <v>223</v>
      </c>
      <c r="Y199" s="400">
        <v>5011</v>
      </c>
      <c r="Z199" s="400">
        <v>3179278.222573305</v>
      </c>
      <c r="AA199" s="400">
        <v>1127579.3538515638</v>
      </c>
      <c r="AB199" s="404">
        <f t="shared" si="67"/>
        <v>4306857.5764248688</v>
      </c>
      <c r="AC199" s="400">
        <v>719641.43990759377</v>
      </c>
      <c r="AD199" s="399">
        <f t="shared" si="61"/>
        <v>5026499.0163324624</v>
      </c>
      <c r="AE199" s="401">
        <v>-1349802</v>
      </c>
      <c r="AF199" s="408">
        <f t="shared" si="62"/>
        <v>3676697.0163324624</v>
      </c>
      <c r="AG199" s="399">
        <v>120069.58339999994</v>
      </c>
      <c r="AH199" s="399">
        <f t="shared" si="63"/>
        <v>3796766.5997324623</v>
      </c>
      <c r="AI199" s="408">
        <f t="shared" si="64"/>
        <v>733.725207809312</v>
      </c>
      <c r="AJ199" s="399">
        <f t="shared" si="65"/>
        <v>757.68640984483386</v>
      </c>
      <c r="AK199" s="409">
        <v>1</v>
      </c>
      <c r="AL199" s="410">
        <v>35</v>
      </c>
    </row>
    <row r="200" spans="1:38">
      <c r="A200" s="397">
        <v>638</v>
      </c>
      <c r="B200" s="398" t="s">
        <v>237</v>
      </c>
      <c r="C200" s="416">
        <v>51289</v>
      </c>
      <c r="D200" s="429">
        <f t="shared" si="49"/>
        <v>41906096.083724245</v>
      </c>
      <c r="E200" s="462">
        <v>6146880.3166031707</v>
      </c>
      <c r="F200" s="400">
        <v>48052976.400327414</v>
      </c>
      <c r="G200" s="400">
        <v>-1332980.2912815365</v>
      </c>
      <c r="H200" s="404">
        <f t="shared" si="50"/>
        <v>46719996.109045878</v>
      </c>
      <c r="I200" s="421">
        <v>4697834.1767633315</v>
      </c>
      <c r="J200" s="405">
        <f t="shared" si="51"/>
        <v>51417830.285809211</v>
      </c>
      <c r="K200" s="423">
        <v>232438</v>
      </c>
      <c r="L200" s="411">
        <f t="shared" si="52"/>
        <v>51650268.285809211</v>
      </c>
      <c r="M200" s="425">
        <v>-715817.72586000036</v>
      </c>
      <c r="N200" s="405">
        <f t="shared" si="53"/>
        <v>50934450.559949212</v>
      </c>
      <c r="O200" s="408">
        <f t="shared" si="54"/>
        <v>1007.043777141477</v>
      </c>
      <c r="P200" s="399">
        <f t="shared" si="55"/>
        <v>993.08722260034733</v>
      </c>
      <c r="Q200" s="409">
        <v>1</v>
      </c>
      <c r="R200" s="410">
        <v>34</v>
      </c>
      <c r="S200" s="440">
        <f t="shared" si="56"/>
        <v>5350479.932390213</v>
      </c>
      <c r="T200" s="413">
        <f t="shared" si="57"/>
        <v>0.11556164990536308</v>
      </c>
      <c r="U200" s="442">
        <f t="shared" si="58"/>
        <v>103.31586580834539</v>
      </c>
      <c r="V200" s="475">
        <f t="shared" si="59"/>
        <v>103.31586580834539</v>
      </c>
      <c r="W200" s="397">
        <v>638</v>
      </c>
      <c r="X200" s="398" t="s">
        <v>237</v>
      </c>
      <c r="Y200" s="400">
        <v>51232</v>
      </c>
      <c r="Z200" s="400">
        <v>43948594.709349841</v>
      </c>
      <c r="AA200" s="400">
        <v>-3446951.8996120552</v>
      </c>
      <c r="AB200" s="404">
        <f t="shared" si="67"/>
        <v>40501642.809737787</v>
      </c>
      <c r="AC200" s="400">
        <v>7324920.5436812136</v>
      </c>
      <c r="AD200" s="399">
        <f t="shared" si="61"/>
        <v>47826563.353418998</v>
      </c>
      <c r="AE200" s="401">
        <v>-1526775</v>
      </c>
      <c r="AF200" s="408">
        <f t="shared" si="62"/>
        <v>46299788.353418998</v>
      </c>
      <c r="AG200" s="399">
        <v>-673034.30420999951</v>
      </c>
      <c r="AH200" s="399">
        <f t="shared" si="63"/>
        <v>45626754.049208999</v>
      </c>
      <c r="AI200" s="408">
        <f t="shared" si="64"/>
        <v>903.7279113331316</v>
      </c>
      <c r="AJ200" s="399">
        <f t="shared" si="65"/>
        <v>890.59092069817689</v>
      </c>
      <c r="AK200" s="409">
        <v>1</v>
      </c>
      <c r="AL200" s="410">
        <v>34</v>
      </c>
    </row>
    <row r="201" spans="1:38">
      <c r="A201" s="397">
        <v>614</v>
      </c>
      <c r="B201" s="398" t="s">
        <v>224</v>
      </c>
      <c r="C201" s="416">
        <v>2923</v>
      </c>
      <c r="D201" s="429">
        <f t="shared" si="49"/>
        <v>844376.60699495999</v>
      </c>
      <c r="E201" s="462">
        <v>474159.02069974324</v>
      </c>
      <c r="F201" s="400">
        <v>1318535.6276947032</v>
      </c>
      <c r="G201" s="400">
        <v>1455919.989889754</v>
      </c>
      <c r="H201" s="404">
        <f t="shared" si="50"/>
        <v>2774455.6175844572</v>
      </c>
      <c r="I201" s="421">
        <v>573922.06870440149</v>
      </c>
      <c r="J201" s="405">
        <f t="shared" si="51"/>
        <v>3348377.6862888588</v>
      </c>
      <c r="K201" s="423">
        <v>425069</v>
      </c>
      <c r="L201" s="411">
        <f t="shared" si="52"/>
        <v>3773446.6862888588</v>
      </c>
      <c r="M201" s="425">
        <v>-4533.9734400000016</v>
      </c>
      <c r="N201" s="405">
        <f t="shared" si="53"/>
        <v>3768912.7128488589</v>
      </c>
      <c r="O201" s="408">
        <f t="shared" si="54"/>
        <v>1290.949943992083</v>
      </c>
      <c r="P201" s="399">
        <f t="shared" si="55"/>
        <v>1289.3988069958464</v>
      </c>
      <c r="Q201" s="409">
        <v>19</v>
      </c>
      <c r="R201" s="409">
        <v>19</v>
      </c>
      <c r="S201" s="440">
        <f t="shared" si="56"/>
        <v>321685.60027800919</v>
      </c>
      <c r="T201" s="413">
        <f t="shared" si="57"/>
        <v>9.3194630874576717E-2</v>
      </c>
      <c r="U201" s="442">
        <f t="shared" si="58"/>
        <v>139.9792584266113</v>
      </c>
      <c r="V201" s="475">
        <f t="shared" si="59"/>
        <v>139.9792584266113</v>
      </c>
      <c r="W201" s="397">
        <v>614</v>
      </c>
      <c r="X201" s="398" t="s">
        <v>224</v>
      </c>
      <c r="Y201" s="400">
        <v>2999</v>
      </c>
      <c r="Z201" s="400">
        <v>855634.25284885406</v>
      </c>
      <c r="AA201" s="400">
        <v>1516639.8992714647</v>
      </c>
      <c r="AB201" s="404">
        <f t="shared" si="67"/>
        <v>2372274.1521203187</v>
      </c>
      <c r="AC201" s="400">
        <v>769000.93389053084</v>
      </c>
      <c r="AD201" s="399">
        <f t="shared" si="61"/>
        <v>3141275.0860108496</v>
      </c>
      <c r="AE201" s="401">
        <v>310486</v>
      </c>
      <c r="AF201" s="408">
        <f t="shared" si="62"/>
        <v>3451761.0860108496</v>
      </c>
      <c r="AG201" s="399">
        <v>-12609.04</v>
      </c>
      <c r="AH201" s="399">
        <f t="shared" si="63"/>
        <v>3439152.0460108495</v>
      </c>
      <c r="AI201" s="408">
        <f t="shared" si="64"/>
        <v>1150.9706855654717</v>
      </c>
      <c r="AJ201" s="399">
        <f t="shared" si="65"/>
        <v>1146.7662707605366</v>
      </c>
      <c r="AK201" s="409">
        <v>19</v>
      </c>
      <c r="AL201" s="409">
        <v>19</v>
      </c>
    </row>
    <row r="202" spans="1:38">
      <c r="A202" s="397">
        <v>615</v>
      </c>
      <c r="B202" s="398" t="s">
        <v>225</v>
      </c>
      <c r="C202" s="416">
        <v>7479</v>
      </c>
      <c r="D202" s="429">
        <f t="shared" si="49"/>
        <v>10064890.180444004</v>
      </c>
      <c r="E202" s="462">
        <v>1264126.6003279113</v>
      </c>
      <c r="F202" s="400">
        <v>11329016.780771915</v>
      </c>
      <c r="G202" s="400">
        <v>3974873.5910725119</v>
      </c>
      <c r="H202" s="404">
        <f t="shared" si="50"/>
        <v>15303890.371844426</v>
      </c>
      <c r="I202" s="421">
        <v>1046909.394046371</v>
      </c>
      <c r="J202" s="405">
        <f t="shared" si="51"/>
        <v>16350799.765890798</v>
      </c>
      <c r="K202" s="423">
        <v>129934</v>
      </c>
      <c r="L202" s="411">
        <f t="shared" si="52"/>
        <v>16480733.765890798</v>
      </c>
      <c r="M202" s="425">
        <v>126934.58729999997</v>
      </c>
      <c r="N202" s="405">
        <f t="shared" si="53"/>
        <v>16607668.353190798</v>
      </c>
      <c r="O202" s="408">
        <f t="shared" si="54"/>
        <v>2203.6012522918568</v>
      </c>
      <c r="P202" s="399">
        <f t="shared" si="55"/>
        <v>2220.5733859059765</v>
      </c>
      <c r="Q202" s="409">
        <v>17</v>
      </c>
      <c r="R202" s="409">
        <v>17</v>
      </c>
      <c r="S202" s="440">
        <f t="shared" si="56"/>
        <v>1102317.1943248939</v>
      </c>
      <c r="T202" s="413">
        <f t="shared" si="57"/>
        <v>7.1679498938989311E-2</v>
      </c>
      <c r="U202" s="442">
        <f t="shared" si="58"/>
        <v>180.92381291714901</v>
      </c>
      <c r="V202" s="475">
        <f t="shared" si="59"/>
        <v>180.92381291714901</v>
      </c>
      <c r="W202" s="397">
        <v>615</v>
      </c>
      <c r="X202" s="398" t="s">
        <v>225</v>
      </c>
      <c r="Y202" s="400">
        <v>7603</v>
      </c>
      <c r="Z202" s="400">
        <v>10027457.405657804</v>
      </c>
      <c r="AA202" s="400">
        <v>3665159.1393682896</v>
      </c>
      <c r="AB202" s="404">
        <f t="shared" si="67"/>
        <v>13692616.545026094</v>
      </c>
      <c r="AC202" s="400">
        <v>1557067.0265398102</v>
      </c>
      <c r="AD202" s="399">
        <f t="shared" si="61"/>
        <v>15249683.571565904</v>
      </c>
      <c r="AE202" s="401">
        <v>128733</v>
      </c>
      <c r="AF202" s="408">
        <f t="shared" si="62"/>
        <v>15378416.571565904</v>
      </c>
      <c r="AG202" s="399">
        <v>10260.606299999985</v>
      </c>
      <c r="AH202" s="399">
        <f t="shared" si="63"/>
        <v>15388677.177865904</v>
      </c>
      <c r="AI202" s="408">
        <f t="shared" si="64"/>
        <v>2022.6774393747078</v>
      </c>
      <c r="AJ202" s="399">
        <f t="shared" si="65"/>
        <v>2024.0269864350787</v>
      </c>
      <c r="AK202" s="409">
        <v>17</v>
      </c>
      <c r="AL202" s="409">
        <v>17</v>
      </c>
    </row>
    <row r="203" spans="1:38">
      <c r="A203" s="397">
        <v>616</v>
      </c>
      <c r="B203" s="398" t="s">
        <v>226</v>
      </c>
      <c r="C203" s="416">
        <v>1781</v>
      </c>
      <c r="D203" s="429">
        <f t="shared" ref="D203:D266" si="68">F203-E203</f>
        <v>-123759.80285948422</v>
      </c>
      <c r="E203" s="462">
        <v>217404.60916426318</v>
      </c>
      <c r="F203" s="400">
        <v>93644.806304778962</v>
      </c>
      <c r="G203" s="400">
        <v>815321.92242810759</v>
      </c>
      <c r="H203" s="404">
        <f t="shared" ref="H203:H266" si="69">SUM(F203:G203)</f>
        <v>908966.72873288649</v>
      </c>
      <c r="I203" s="421">
        <v>239804.86705117437</v>
      </c>
      <c r="J203" s="405">
        <f t="shared" ref="J203:J266" si="70">SUM(H203:I203)</f>
        <v>1148771.5957840609</v>
      </c>
      <c r="K203" s="423">
        <v>-466465</v>
      </c>
      <c r="L203" s="411">
        <f t="shared" ref="L203:L266" si="71">SUM(J203:K203)</f>
        <v>682306.59578406089</v>
      </c>
      <c r="M203" s="425">
        <v>-811697.92890000006</v>
      </c>
      <c r="N203" s="405">
        <f t="shared" ref="N203:N266" si="72">SUM(L203:M203)</f>
        <v>-129391.33311593917</v>
      </c>
      <c r="O203" s="408">
        <f t="shared" ref="O203:O266" si="73">L203/C203</f>
        <v>383.10308578554793</v>
      </c>
      <c r="P203" s="399">
        <f t="shared" ref="P203:P266" si="74">N203/C203</f>
        <v>-72.650945039831086</v>
      </c>
      <c r="Q203" s="409">
        <v>1</v>
      </c>
      <c r="R203" s="410">
        <v>34</v>
      </c>
      <c r="S203" s="440">
        <f t="shared" ref="S203:S266" si="75">L203-AF203</f>
        <v>109175.86214682087</v>
      </c>
      <c r="T203" s="413">
        <f t="shared" ref="T203:T266" si="76">S203/AF203</f>
        <v>0.19049032923773224</v>
      </c>
      <c r="U203" s="442">
        <f t="shared" ref="U203:U266" si="77">O203-AI203</f>
        <v>65.930571321109653</v>
      </c>
      <c r="V203" s="475">
        <f t="shared" ref="V203:V266" si="78">O203-AI203</f>
        <v>65.930571321109653</v>
      </c>
      <c r="W203" s="397">
        <v>616</v>
      </c>
      <c r="X203" s="398" t="s">
        <v>226</v>
      </c>
      <c r="Y203" s="400">
        <v>1807</v>
      </c>
      <c r="Z203" s="400">
        <v>-90090.854950302222</v>
      </c>
      <c r="AA203" s="400">
        <v>779712.87489525776</v>
      </c>
      <c r="AB203" s="404">
        <f t="shared" si="67"/>
        <v>689622.01994495559</v>
      </c>
      <c r="AC203" s="400">
        <v>380148.71369228436</v>
      </c>
      <c r="AD203" s="399">
        <f t="shared" ref="AD203:AD266" si="79">AB203+AC203</f>
        <v>1069770.73363724</v>
      </c>
      <c r="AE203" s="401">
        <v>-496640</v>
      </c>
      <c r="AF203" s="408">
        <f t="shared" ref="AF203:AF266" si="80">AD203+AE203</f>
        <v>573130.73363724002</v>
      </c>
      <c r="AG203" s="399">
        <v>-694915.71700000006</v>
      </c>
      <c r="AH203" s="399">
        <f t="shared" ref="AH203:AH266" si="81">SUM(AF203:AG203)</f>
        <v>-121784.98336276005</v>
      </c>
      <c r="AI203" s="408">
        <f t="shared" ref="AI203:AI266" si="82">AF203/Y203</f>
        <v>317.17251446443828</v>
      </c>
      <c r="AJ203" s="399">
        <f t="shared" ref="AJ203:AJ266" si="83">AH203/Y203</f>
        <v>-67.396227649562832</v>
      </c>
      <c r="AK203" s="409">
        <v>1</v>
      </c>
      <c r="AL203" s="410">
        <v>34</v>
      </c>
    </row>
    <row r="204" spans="1:38">
      <c r="A204" s="397">
        <v>619</v>
      </c>
      <c r="B204" s="398" t="s">
        <v>227</v>
      </c>
      <c r="C204" s="416">
        <v>2650</v>
      </c>
      <c r="D204" s="429">
        <f t="shared" si="68"/>
        <v>936931.03322693252</v>
      </c>
      <c r="E204" s="462">
        <v>379363.08468535694</v>
      </c>
      <c r="F204" s="400">
        <v>1316294.1179122895</v>
      </c>
      <c r="G204" s="400">
        <v>1658156.5311216044</v>
      </c>
      <c r="H204" s="404">
        <f t="shared" si="69"/>
        <v>2974450.6490338938</v>
      </c>
      <c r="I204" s="421">
        <v>559829.42749997659</v>
      </c>
      <c r="J204" s="405">
        <f t="shared" si="70"/>
        <v>3534280.0765338703</v>
      </c>
      <c r="K204" s="423">
        <v>139388</v>
      </c>
      <c r="L204" s="411">
        <f t="shared" si="71"/>
        <v>3673668.0765338703</v>
      </c>
      <c r="M204" s="425">
        <v>131685.25799999997</v>
      </c>
      <c r="N204" s="405">
        <f t="shared" si="72"/>
        <v>3805353.3345338702</v>
      </c>
      <c r="O204" s="408">
        <f t="shared" si="73"/>
        <v>1386.2898402014605</v>
      </c>
      <c r="P204" s="399">
        <f t="shared" si="74"/>
        <v>1435.9823903901397</v>
      </c>
      <c r="Q204" s="409">
        <v>6</v>
      </c>
      <c r="R204" s="409">
        <v>6</v>
      </c>
      <c r="S204" s="440">
        <f t="shared" si="75"/>
        <v>256416.20504716318</v>
      </c>
      <c r="T204" s="413">
        <f t="shared" si="76"/>
        <v>7.5035793289537925E-2</v>
      </c>
      <c r="U204" s="442">
        <f t="shared" si="77"/>
        <v>108.81250506624292</v>
      </c>
      <c r="V204" s="475">
        <f t="shared" si="78"/>
        <v>108.81250506624292</v>
      </c>
      <c r="W204" s="397">
        <v>619</v>
      </c>
      <c r="X204" s="398" t="s">
        <v>227</v>
      </c>
      <c r="Y204" s="400">
        <v>2675</v>
      </c>
      <c r="Z204" s="400">
        <v>1095628.0857051713</v>
      </c>
      <c r="AA204" s="400">
        <v>1560511.2675316883</v>
      </c>
      <c r="AB204" s="404">
        <f t="shared" si="67"/>
        <v>2656139.3532368597</v>
      </c>
      <c r="AC204" s="400">
        <v>688811.51824984758</v>
      </c>
      <c r="AD204" s="399">
        <f t="shared" si="79"/>
        <v>3344950.8714867071</v>
      </c>
      <c r="AE204" s="401">
        <v>72301</v>
      </c>
      <c r="AF204" s="408">
        <f t="shared" si="80"/>
        <v>3417251.8714867071</v>
      </c>
      <c r="AG204" s="399">
        <v>219239.68300000002</v>
      </c>
      <c r="AH204" s="399">
        <f t="shared" si="81"/>
        <v>3636491.5544867073</v>
      </c>
      <c r="AI204" s="408">
        <f t="shared" si="82"/>
        <v>1277.4773351352176</v>
      </c>
      <c r="AJ204" s="399">
        <f t="shared" si="83"/>
        <v>1359.4360951352178</v>
      </c>
      <c r="AK204" s="409">
        <v>6</v>
      </c>
      <c r="AL204" s="409">
        <v>6</v>
      </c>
    </row>
    <row r="205" spans="1:38">
      <c r="A205" s="397">
        <v>620</v>
      </c>
      <c r="B205" s="398" t="s">
        <v>228</v>
      </c>
      <c r="C205" s="416">
        <v>2359</v>
      </c>
      <c r="D205" s="429">
        <f t="shared" si="68"/>
        <v>2521861.657505176</v>
      </c>
      <c r="E205" s="462">
        <v>468476.43361810962</v>
      </c>
      <c r="F205" s="400">
        <v>2990338.0911232857</v>
      </c>
      <c r="G205" s="400">
        <v>962297.04346247751</v>
      </c>
      <c r="H205" s="404">
        <f t="shared" si="69"/>
        <v>3952635.1345857633</v>
      </c>
      <c r="I205" s="421">
        <v>449168.83703626262</v>
      </c>
      <c r="J205" s="405">
        <f t="shared" si="70"/>
        <v>4401803.9716220256</v>
      </c>
      <c r="K205" s="423">
        <v>305419</v>
      </c>
      <c r="L205" s="411">
        <f t="shared" si="71"/>
        <v>4707222.9716220256</v>
      </c>
      <c r="M205" s="425">
        <v>-33254.694899999995</v>
      </c>
      <c r="N205" s="405">
        <f t="shared" si="72"/>
        <v>4673968.2767220261</v>
      </c>
      <c r="O205" s="408">
        <f t="shared" si="73"/>
        <v>1995.4315267579591</v>
      </c>
      <c r="P205" s="399">
        <f t="shared" si="74"/>
        <v>1981.3345810606299</v>
      </c>
      <c r="Q205" s="409">
        <v>18</v>
      </c>
      <c r="R205" s="409">
        <v>18</v>
      </c>
      <c r="S205" s="440">
        <f t="shared" si="75"/>
        <v>928264.06184159219</v>
      </c>
      <c r="T205" s="413">
        <f t="shared" si="76"/>
        <v>0.24564015751510951</v>
      </c>
      <c r="U205" s="442">
        <f t="shared" si="77"/>
        <v>407.63366550567616</v>
      </c>
      <c r="V205" s="475">
        <f t="shared" si="78"/>
        <v>407.63366550567616</v>
      </c>
      <c r="W205" s="397">
        <v>620</v>
      </c>
      <c r="X205" s="398" t="s">
        <v>228</v>
      </c>
      <c r="Y205" s="400">
        <v>2380</v>
      </c>
      <c r="Z205" s="400">
        <v>2287524.8755971836</v>
      </c>
      <c r="AA205" s="400">
        <v>795721.41825120139</v>
      </c>
      <c r="AB205" s="404">
        <f t="shared" si="67"/>
        <v>3083246.2938483851</v>
      </c>
      <c r="AC205" s="400">
        <v>591004.61593204807</v>
      </c>
      <c r="AD205" s="399">
        <f t="shared" si="79"/>
        <v>3674250.9097804334</v>
      </c>
      <c r="AE205" s="401">
        <v>104708</v>
      </c>
      <c r="AF205" s="408">
        <f t="shared" si="80"/>
        <v>3778958.9097804334</v>
      </c>
      <c r="AG205" s="399">
        <v>-36172.183500000006</v>
      </c>
      <c r="AH205" s="399">
        <f t="shared" si="81"/>
        <v>3742786.7262804336</v>
      </c>
      <c r="AI205" s="408">
        <f t="shared" si="82"/>
        <v>1587.7978612522829</v>
      </c>
      <c r="AJ205" s="399">
        <f t="shared" si="83"/>
        <v>1572.5994648237115</v>
      </c>
      <c r="AK205" s="409">
        <v>18</v>
      </c>
      <c r="AL205" s="409">
        <v>18</v>
      </c>
    </row>
    <row r="206" spans="1:38">
      <c r="A206" s="397">
        <v>623</v>
      </c>
      <c r="B206" s="398" t="s">
        <v>229</v>
      </c>
      <c r="C206" s="416">
        <v>2108</v>
      </c>
      <c r="D206" s="429">
        <f t="shared" si="68"/>
        <v>1324951.8258277392</v>
      </c>
      <c r="E206" s="462">
        <v>208150.92100062041</v>
      </c>
      <c r="F206" s="400">
        <v>1533102.7468283596</v>
      </c>
      <c r="G206" s="400">
        <v>-49426.714111726942</v>
      </c>
      <c r="H206" s="404">
        <f t="shared" si="69"/>
        <v>1483676.0327166326</v>
      </c>
      <c r="I206" s="421">
        <v>403825.34301499452</v>
      </c>
      <c r="J206" s="405">
        <f t="shared" si="70"/>
        <v>1887501.375731627</v>
      </c>
      <c r="K206" s="423">
        <v>-505943</v>
      </c>
      <c r="L206" s="411">
        <f t="shared" si="71"/>
        <v>1381558.375731627</v>
      </c>
      <c r="M206" s="425">
        <v>-61758.719099999995</v>
      </c>
      <c r="N206" s="405">
        <f t="shared" si="72"/>
        <v>1319799.6566316269</v>
      </c>
      <c r="O206" s="408">
        <f t="shared" si="73"/>
        <v>655.38822378160671</v>
      </c>
      <c r="P206" s="399">
        <f t="shared" si="74"/>
        <v>626.09091870570535</v>
      </c>
      <c r="Q206" s="409">
        <v>10</v>
      </c>
      <c r="R206" s="409">
        <v>10</v>
      </c>
      <c r="S206" s="440">
        <f t="shared" si="75"/>
        <v>78888.641166481189</v>
      </c>
      <c r="T206" s="413">
        <f t="shared" si="76"/>
        <v>6.0559203206494709E-2</v>
      </c>
      <c r="U206" s="442">
        <f t="shared" si="77"/>
        <v>37.130162763502426</v>
      </c>
      <c r="V206" s="475">
        <f t="shared" si="78"/>
        <v>37.130162763502426</v>
      </c>
      <c r="W206" s="397">
        <v>623</v>
      </c>
      <c r="X206" s="398" t="s">
        <v>229</v>
      </c>
      <c r="Y206" s="400">
        <v>2107</v>
      </c>
      <c r="Z206" s="400">
        <v>1417190.0045791981</v>
      </c>
      <c r="AA206" s="400">
        <v>-71486.339083328654</v>
      </c>
      <c r="AB206" s="404">
        <f t="shared" si="67"/>
        <v>1345703.6654958695</v>
      </c>
      <c r="AC206" s="400">
        <v>474537.06906927645</v>
      </c>
      <c r="AD206" s="399">
        <f t="shared" si="79"/>
        <v>1820240.7345651458</v>
      </c>
      <c r="AE206" s="401">
        <v>-517571</v>
      </c>
      <c r="AF206" s="408">
        <f t="shared" si="80"/>
        <v>1302669.7345651458</v>
      </c>
      <c r="AG206" s="399">
        <v>-69349.72</v>
      </c>
      <c r="AH206" s="399">
        <f t="shared" si="81"/>
        <v>1233320.0145651458</v>
      </c>
      <c r="AI206" s="408">
        <f t="shared" si="82"/>
        <v>618.25806101810429</v>
      </c>
      <c r="AJ206" s="399">
        <f t="shared" si="83"/>
        <v>585.3440980375633</v>
      </c>
      <c r="AK206" s="409">
        <v>10</v>
      </c>
      <c r="AL206" s="409">
        <v>10</v>
      </c>
    </row>
    <row r="207" spans="1:38">
      <c r="A207" s="397">
        <v>624</v>
      </c>
      <c r="B207" s="398" t="s">
        <v>230</v>
      </c>
      <c r="C207" s="416">
        <v>5065</v>
      </c>
      <c r="D207" s="429">
        <f t="shared" si="68"/>
        <v>3048005.3732462414</v>
      </c>
      <c r="E207" s="462">
        <v>601708.04566098936</v>
      </c>
      <c r="F207" s="400">
        <v>3649713.4189072307</v>
      </c>
      <c r="G207" s="400">
        <v>914761.63957461121</v>
      </c>
      <c r="H207" s="404">
        <f t="shared" si="69"/>
        <v>4564475.0584818423</v>
      </c>
      <c r="I207" s="421">
        <v>384569.39026934351</v>
      </c>
      <c r="J207" s="405">
        <f t="shared" si="70"/>
        <v>4949044.448751186</v>
      </c>
      <c r="K207" s="423">
        <v>-797862</v>
      </c>
      <c r="L207" s="411">
        <f t="shared" si="71"/>
        <v>4151182.448751186</v>
      </c>
      <c r="M207" s="425">
        <v>-175224.73823999995</v>
      </c>
      <c r="N207" s="405">
        <f t="shared" si="72"/>
        <v>3975957.7105111862</v>
      </c>
      <c r="O207" s="408">
        <f t="shared" si="73"/>
        <v>819.58192472876328</v>
      </c>
      <c r="P207" s="399">
        <f t="shared" si="74"/>
        <v>784.98671480971097</v>
      </c>
      <c r="Q207" s="409">
        <v>8</v>
      </c>
      <c r="R207" s="409">
        <v>8</v>
      </c>
      <c r="S207" s="440">
        <f t="shared" si="75"/>
        <v>164563.78827584255</v>
      </c>
      <c r="T207" s="413">
        <f t="shared" si="76"/>
        <v>4.1279039278921362E-2</v>
      </c>
      <c r="U207" s="442">
        <f t="shared" si="77"/>
        <v>40.488967825237069</v>
      </c>
      <c r="V207" s="475">
        <f t="shared" si="78"/>
        <v>40.488967825237069</v>
      </c>
      <c r="W207" s="397">
        <v>624</v>
      </c>
      <c r="X207" s="398" t="s">
        <v>230</v>
      </c>
      <c r="Y207" s="400">
        <v>5117</v>
      </c>
      <c r="Z207" s="400">
        <v>3035078.780480288</v>
      </c>
      <c r="AA207" s="400">
        <v>1080031.7538383401</v>
      </c>
      <c r="AB207" s="404">
        <f t="shared" si="67"/>
        <v>4115110.5343186278</v>
      </c>
      <c r="AC207" s="400">
        <v>714644.12615671521</v>
      </c>
      <c r="AD207" s="399">
        <f t="shared" si="79"/>
        <v>4829754.6604753435</v>
      </c>
      <c r="AE207" s="401">
        <v>-843136</v>
      </c>
      <c r="AF207" s="408">
        <f t="shared" si="80"/>
        <v>3986618.6604753435</v>
      </c>
      <c r="AG207" s="399">
        <v>-103000.09549999997</v>
      </c>
      <c r="AH207" s="399">
        <f t="shared" si="81"/>
        <v>3883618.5649753436</v>
      </c>
      <c r="AI207" s="408">
        <f t="shared" si="82"/>
        <v>779.09295690352621</v>
      </c>
      <c r="AJ207" s="399">
        <f t="shared" si="83"/>
        <v>758.96395641495872</v>
      </c>
      <c r="AK207" s="409">
        <v>8</v>
      </c>
      <c r="AL207" s="409">
        <v>8</v>
      </c>
    </row>
    <row r="208" spans="1:38">
      <c r="A208" s="397">
        <v>625</v>
      </c>
      <c r="B208" s="398" t="s">
        <v>231</v>
      </c>
      <c r="C208" s="416">
        <v>2980</v>
      </c>
      <c r="D208" s="429">
        <f t="shared" si="68"/>
        <v>2914133.3435730231</v>
      </c>
      <c r="E208" s="462">
        <v>336561.25067553081</v>
      </c>
      <c r="F208" s="400">
        <v>3250694.5942485537</v>
      </c>
      <c r="G208" s="400">
        <v>629014.57954646857</v>
      </c>
      <c r="H208" s="404">
        <f t="shared" si="69"/>
        <v>3879709.1737950221</v>
      </c>
      <c r="I208" s="421">
        <v>390644.18436906219</v>
      </c>
      <c r="J208" s="405">
        <f t="shared" si="70"/>
        <v>4270353.3581640841</v>
      </c>
      <c r="K208" s="423">
        <v>364919</v>
      </c>
      <c r="L208" s="411">
        <f t="shared" si="71"/>
        <v>4635272.3581640841</v>
      </c>
      <c r="M208" s="425">
        <v>-68342.982000000018</v>
      </c>
      <c r="N208" s="405">
        <f t="shared" si="72"/>
        <v>4566929.3761640843</v>
      </c>
      <c r="O208" s="408">
        <f t="shared" si="73"/>
        <v>1555.4605228738537</v>
      </c>
      <c r="P208" s="399">
        <f t="shared" si="74"/>
        <v>1532.5266362966727</v>
      </c>
      <c r="Q208" s="409">
        <v>17</v>
      </c>
      <c r="R208" s="409">
        <v>17</v>
      </c>
      <c r="S208" s="440">
        <f t="shared" si="75"/>
        <v>165896.85979905259</v>
      </c>
      <c r="T208" s="413">
        <f t="shared" si="76"/>
        <v>3.7118577273209712E-2</v>
      </c>
      <c r="U208" s="442">
        <f t="shared" si="77"/>
        <v>61.185866115233921</v>
      </c>
      <c r="V208" s="475">
        <f t="shared" si="78"/>
        <v>61.185866115233921</v>
      </c>
      <c r="W208" s="397">
        <v>625</v>
      </c>
      <c r="X208" s="398" t="s">
        <v>231</v>
      </c>
      <c r="Y208" s="400">
        <v>2991</v>
      </c>
      <c r="Z208" s="400">
        <v>2987253.5644520526</v>
      </c>
      <c r="AA208" s="400">
        <v>581409.5257253584</v>
      </c>
      <c r="AB208" s="404">
        <f t="shared" si="67"/>
        <v>3568663.0901774112</v>
      </c>
      <c r="AC208" s="400">
        <v>557257.40818761988</v>
      </c>
      <c r="AD208" s="399">
        <f t="shared" si="79"/>
        <v>4125920.4983650311</v>
      </c>
      <c r="AE208" s="401">
        <v>343455</v>
      </c>
      <c r="AF208" s="408">
        <f t="shared" si="80"/>
        <v>4469375.4983650316</v>
      </c>
      <c r="AG208" s="399">
        <v>-4570.7769999999873</v>
      </c>
      <c r="AH208" s="399">
        <f t="shared" si="81"/>
        <v>4464804.7213650318</v>
      </c>
      <c r="AI208" s="408">
        <f t="shared" si="82"/>
        <v>1494.2746567586198</v>
      </c>
      <c r="AJ208" s="399">
        <f t="shared" si="83"/>
        <v>1492.7464798946946</v>
      </c>
      <c r="AK208" s="409">
        <v>17</v>
      </c>
      <c r="AL208" s="409">
        <v>17</v>
      </c>
    </row>
    <row r="209" spans="1:38">
      <c r="A209" s="397">
        <v>626</v>
      </c>
      <c r="B209" s="398" t="s">
        <v>232</v>
      </c>
      <c r="C209" s="416">
        <v>4756</v>
      </c>
      <c r="D209" s="429">
        <f t="shared" si="68"/>
        <v>415688.82756149536</v>
      </c>
      <c r="E209" s="462">
        <v>733402.05745792715</v>
      </c>
      <c r="F209" s="400">
        <v>1149090.8850194225</v>
      </c>
      <c r="G209" s="400">
        <v>2275942.0181209282</v>
      </c>
      <c r="H209" s="404">
        <f t="shared" si="69"/>
        <v>3425032.9031403507</v>
      </c>
      <c r="I209" s="421">
        <v>671988.36361297383</v>
      </c>
      <c r="J209" s="405">
        <f t="shared" si="70"/>
        <v>4097021.2667533243</v>
      </c>
      <c r="K209" s="423">
        <v>-74072</v>
      </c>
      <c r="L209" s="411">
        <f t="shared" si="71"/>
        <v>4022949.2667533243</v>
      </c>
      <c r="M209" s="425">
        <v>-15085.463099999994</v>
      </c>
      <c r="N209" s="405">
        <f t="shared" si="72"/>
        <v>4007863.8036533245</v>
      </c>
      <c r="O209" s="408">
        <f t="shared" si="73"/>
        <v>845.86822261423981</v>
      </c>
      <c r="P209" s="399">
        <f t="shared" si="74"/>
        <v>842.69634223156527</v>
      </c>
      <c r="Q209" s="409">
        <v>17</v>
      </c>
      <c r="R209" s="409">
        <v>17</v>
      </c>
      <c r="S209" s="440">
        <f t="shared" si="75"/>
        <v>1429305.005144449</v>
      </c>
      <c r="T209" s="413">
        <f t="shared" si="76"/>
        <v>0.55107981703621534</v>
      </c>
      <c r="U209" s="442">
        <f t="shared" si="77"/>
        <v>309.43714472202157</v>
      </c>
      <c r="V209" s="475">
        <f t="shared" si="78"/>
        <v>309.43714472202157</v>
      </c>
      <c r="W209" s="397">
        <v>626</v>
      </c>
      <c r="X209" s="398" t="s">
        <v>232</v>
      </c>
      <c r="Y209" s="400">
        <v>4835</v>
      </c>
      <c r="Z209" s="400">
        <v>228751.15208917297</v>
      </c>
      <c r="AA209" s="400">
        <v>1603048.7071316787</v>
      </c>
      <c r="AB209" s="404">
        <f t="shared" si="67"/>
        <v>1831799.8592208517</v>
      </c>
      <c r="AC209" s="400">
        <v>957942.40238802379</v>
      </c>
      <c r="AD209" s="399">
        <f t="shared" si="79"/>
        <v>2789742.2616088754</v>
      </c>
      <c r="AE209" s="401">
        <v>-196098</v>
      </c>
      <c r="AF209" s="408">
        <f t="shared" si="80"/>
        <v>2593644.2616088754</v>
      </c>
      <c r="AG209" s="399">
        <v>-6383.3265000000029</v>
      </c>
      <c r="AH209" s="399">
        <f t="shared" si="81"/>
        <v>2587260.9351088754</v>
      </c>
      <c r="AI209" s="408">
        <f t="shared" si="82"/>
        <v>536.43107789221824</v>
      </c>
      <c r="AJ209" s="399">
        <f t="shared" si="83"/>
        <v>535.11084490359372</v>
      </c>
      <c r="AK209" s="409">
        <v>17</v>
      </c>
      <c r="AL209" s="409">
        <v>17</v>
      </c>
    </row>
    <row r="210" spans="1:38">
      <c r="A210" s="397">
        <v>630</v>
      </c>
      <c r="B210" s="398" t="s">
        <v>233</v>
      </c>
      <c r="C210" s="416">
        <v>1646</v>
      </c>
      <c r="D210" s="429">
        <f t="shared" si="68"/>
        <v>2024022.4761017079</v>
      </c>
      <c r="E210" s="462">
        <v>151204.55845324299</v>
      </c>
      <c r="F210" s="400">
        <v>2175227.0345549509</v>
      </c>
      <c r="G210" s="400">
        <v>786986.46574487735</v>
      </c>
      <c r="H210" s="404">
        <f t="shared" si="69"/>
        <v>2962213.5002998281</v>
      </c>
      <c r="I210" s="421">
        <v>211001.95813895692</v>
      </c>
      <c r="J210" s="405">
        <f t="shared" si="70"/>
        <v>3173215.4584387848</v>
      </c>
      <c r="K210" s="423">
        <v>-102723</v>
      </c>
      <c r="L210" s="411">
        <f t="shared" si="71"/>
        <v>3070492.4584387848</v>
      </c>
      <c r="M210" s="425">
        <v>200194.9302</v>
      </c>
      <c r="N210" s="405">
        <f t="shared" si="72"/>
        <v>3270687.3886387846</v>
      </c>
      <c r="O210" s="408">
        <f t="shared" si="73"/>
        <v>1865.4267669737453</v>
      </c>
      <c r="P210" s="399">
        <f t="shared" si="74"/>
        <v>1987.0518764512665</v>
      </c>
      <c r="Q210" s="409">
        <v>17</v>
      </c>
      <c r="R210" s="409">
        <v>17</v>
      </c>
      <c r="S210" s="440">
        <f t="shared" si="75"/>
        <v>521507.12892991491</v>
      </c>
      <c r="T210" s="413">
        <f t="shared" si="76"/>
        <v>0.20459400958199991</v>
      </c>
      <c r="U210" s="442">
        <f t="shared" si="77"/>
        <v>306.41433302336623</v>
      </c>
      <c r="V210" s="475">
        <f t="shared" si="78"/>
        <v>306.41433302336623</v>
      </c>
      <c r="W210" s="397">
        <v>630</v>
      </c>
      <c r="X210" s="398" t="s">
        <v>233</v>
      </c>
      <c r="Y210" s="400">
        <v>1635</v>
      </c>
      <c r="Z210" s="400">
        <v>1875064.4383255248</v>
      </c>
      <c r="AA210" s="400">
        <v>558549.9367131202</v>
      </c>
      <c r="AB210" s="404">
        <f t="shared" si="67"/>
        <v>2433614.3750386452</v>
      </c>
      <c r="AC210" s="400">
        <v>295039.95447022474</v>
      </c>
      <c r="AD210" s="399">
        <f t="shared" si="79"/>
        <v>2728654.3295088699</v>
      </c>
      <c r="AE210" s="401">
        <v>-179669</v>
      </c>
      <c r="AF210" s="408">
        <f t="shared" si="80"/>
        <v>2548985.3295088699</v>
      </c>
      <c r="AG210" s="399">
        <v>190711.72999999998</v>
      </c>
      <c r="AH210" s="399">
        <f t="shared" si="81"/>
        <v>2739697.0595088699</v>
      </c>
      <c r="AI210" s="408">
        <f t="shared" si="82"/>
        <v>1559.0124339503791</v>
      </c>
      <c r="AJ210" s="399">
        <f t="shared" si="83"/>
        <v>1675.655693889217</v>
      </c>
      <c r="AK210" s="409">
        <v>17</v>
      </c>
      <c r="AL210" s="409">
        <v>17</v>
      </c>
    </row>
    <row r="211" spans="1:38">
      <c r="A211" s="397">
        <v>631</v>
      </c>
      <c r="B211" s="398" t="s">
        <v>234</v>
      </c>
      <c r="C211" s="416">
        <v>1930</v>
      </c>
      <c r="D211" s="429">
        <f t="shared" si="68"/>
        <v>633839.46567800897</v>
      </c>
      <c r="E211" s="462">
        <v>249370.76540319063</v>
      </c>
      <c r="F211" s="400">
        <v>883210.2310811996</v>
      </c>
      <c r="G211" s="400">
        <v>671163.83056722127</v>
      </c>
      <c r="H211" s="404">
        <f t="shared" si="69"/>
        <v>1554374.061648421</v>
      </c>
      <c r="I211" s="421">
        <v>172684.47242954324</v>
      </c>
      <c r="J211" s="405">
        <f t="shared" si="70"/>
        <v>1727058.5340779643</v>
      </c>
      <c r="K211" s="423">
        <v>-477151</v>
      </c>
      <c r="L211" s="411">
        <f t="shared" si="71"/>
        <v>1249907.5340779643</v>
      </c>
      <c r="M211" s="425">
        <v>-802354.94319000002</v>
      </c>
      <c r="N211" s="405">
        <f t="shared" si="72"/>
        <v>447552.59088796424</v>
      </c>
      <c r="O211" s="408">
        <f t="shared" si="73"/>
        <v>647.6204839782198</v>
      </c>
      <c r="P211" s="399">
        <f t="shared" si="74"/>
        <v>231.89253413884157</v>
      </c>
      <c r="Q211" s="409">
        <v>2</v>
      </c>
      <c r="R211" s="409">
        <v>2</v>
      </c>
      <c r="S211" s="440">
        <f t="shared" si="75"/>
        <v>304778.20979399933</v>
      </c>
      <c r="T211" s="413">
        <f t="shared" si="76"/>
        <v>0.32247249340708051</v>
      </c>
      <c r="U211" s="442">
        <f t="shared" si="77"/>
        <v>166.14859183152345</v>
      </c>
      <c r="V211" s="475">
        <f t="shared" si="78"/>
        <v>166.14859183152345</v>
      </c>
      <c r="W211" s="397">
        <v>631</v>
      </c>
      <c r="X211" s="398" t="s">
        <v>234</v>
      </c>
      <c r="Y211" s="400">
        <v>1963</v>
      </c>
      <c r="Z211" s="400">
        <v>548526.60717185878</v>
      </c>
      <c r="AA211" s="400">
        <v>593093.59426144965</v>
      </c>
      <c r="AB211" s="404">
        <f t="shared" si="67"/>
        <v>1141620.2014333084</v>
      </c>
      <c r="AC211" s="400">
        <v>333250.12285065651</v>
      </c>
      <c r="AD211" s="399">
        <f t="shared" si="79"/>
        <v>1474870.3242839649</v>
      </c>
      <c r="AE211" s="401">
        <v>-529741</v>
      </c>
      <c r="AF211" s="408">
        <f t="shared" si="80"/>
        <v>945129.32428396493</v>
      </c>
      <c r="AG211" s="399">
        <v>-736320.65210000006</v>
      </c>
      <c r="AH211" s="399">
        <f t="shared" si="81"/>
        <v>208808.67218396487</v>
      </c>
      <c r="AI211" s="408">
        <f t="shared" si="82"/>
        <v>481.47189214669635</v>
      </c>
      <c r="AJ211" s="399">
        <f t="shared" si="83"/>
        <v>106.372222202733</v>
      </c>
      <c r="AK211" s="409">
        <v>2</v>
      </c>
      <c r="AL211" s="409">
        <v>2</v>
      </c>
    </row>
    <row r="212" spans="1:38">
      <c r="A212" s="397">
        <v>635</v>
      </c>
      <c r="B212" s="398" t="s">
        <v>235</v>
      </c>
      <c r="C212" s="416">
        <v>6337</v>
      </c>
      <c r="D212" s="429">
        <f t="shared" si="68"/>
        <v>723262.53981195635</v>
      </c>
      <c r="E212" s="462">
        <v>815740.58937836427</v>
      </c>
      <c r="F212" s="400">
        <v>1539003.1291903206</v>
      </c>
      <c r="G212" s="400">
        <v>2187344.6298287353</v>
      </c>
      <c r="H212" s="404">
        <f t="shared" si="69"/>
        <v>3726347.7590190559</v>
      </c>
      <c r="I212" s="421">
        <v>822417.47027021274</v>
      </c>
      <c r="J212" s="405">
        <f t="shared" si="70"/>
        <v>4548765.2292892691</v>
      </c>
      <c r="K212" s="423">
        <v>-403112</v>
      </c>
      <c r="L212" s="411">
        <f t="shared" si="71"/>
        <v>4145653.2292892691</v>
      </c>
      <c r="M212" s="425">
        <v>-424259.89704000007</v>
      </c>
      <c r="N212" s="405">
        <f t="shared" si="72"/>
        <v>3721393.3322492689</v>
      </c>
      <c r="O212" s="408">
        <f t="shared" si="73"/>
        <v>654.19807942074624</v>
      </c>
      <c r="P212" s="399">
        <f t="shared" si="74"/>
        <v>587.24843494544245</v>
      </c>
      <c r="Q212" s="409">
        <v>6</v>
      </c>
      <c r="R212" s="409">
        <v>6</v>
      </c>
      <c r="S212" s="440">
        <f t="shared" si="75"/>
        <v>518162.53581934888</v>
      </c>
      <c r="T212" s="413">
        <f t="shared" si="76"/>
        <v>0.14284324333405643</v>
      </c>
      <c r="U212" s="442">
        <f t="shared" si="77"/>
        <v>82.669689083591607</v>
      </c>
      <c r="V212" s="475">
        <f t="shared" si="78"/>
        <v>82.669689083591607</v>
      </c>
      <c r="W212" s="397">
        <v>635</v>
      </c>
      <c r="X212" s="398" t="s">
        <v>235</v>
      </c>
      <c r="Y212" s="400">
        <v>6347</v>
      </c>
      <c r="Z212" s="400">
        <v>640905.57954303036</v>
      </c>
      <c r="AA212" s="400">
        <v>2319522.1496603829</v>
      </c>
      <c r="AB212" s="404">
        <f t="shared" si="67"/>
        <v>2960427.7292034132</v>
      </c>
      <c r="AC212" s="400">
        <v>1238742.9642665072</v>
      </c>
      <c r="AD212" s="399">
        <f t="shared" si="79"/>
        <v>4199170.6934699202</v>
      </c>
      <c r="AE212" s="401">
        <v>-571680</v>
      </c>
      <c r="AF212" s="408">
        <f t="shared" si="80"/>
        <v>3627490.6934699202</v>
      </c>
      <c r="AG212" s="399">
        <v>-499696.2551999999</v>
      </c>
      <c r="AH212" s="399">
        <f t="shared" si="81"/>
        <v>3127794.4382699202</v>
      </c>
      <c r="AI212" s="408">
        <f t="shared" si="82"/>
        <v>571.52839033715463</v>
      </c>
      <c r="AJ212" s="399">
        <f t="shared" si="83"/>
        <v>492.79887163540576</v>
      </c>
      <c r="AK212" s="409">
        <v>6</v>
      </c>
      <c r="AL212" s="409">
        <v>6</v>
      </c>
    </row>
    <row r="213" spans="1:38">
      <c r="A213" s="397">
        <v>636</v>
      </c>
      <c r="B213" s="398" t="s">
        <v>236</v>
      </c>
      <c r="C213" s="416">
        <v>8130</v>
      </c>
      <c r="D213" s="429">
        <f t="shared" si="68"/>
        <v>4462193.2737516565</v>
      </c>
      <c r="E213" s="462">
        <v>841645.2348266039</v>
      </c>
      <c r="F213" s="400">
        <v>5303838.5085782604</v>
      </c>
      <c r="G213" s="400">
        <v>3569901.5087429183</v>
      </c>
      <c r="H213" s="404">
        <f t="shared" si="69"/>
        <v>8873740.0173211787</v>
      </c>
      <c r="I213" s="421">
        <v>1266220.4745360564</v>
      </c>
      <c r="J213" s="405">
        <f t="shared" si="70"/>
        <v>10139960.491857234</v>
      </c>
      <c r="K213" s="423">
        <v>-773243</v>
      </c>
      <c r="L213" s="411">
        <f t="shared" si="71"/>
        <v>9366717.4918572344</v>
      </c>
      <c r="M213" s="425">
        <v>875123.55000000028</v>
      </c>
      <c r="N213" s="405">
        <f t="shared" si="72"/>
        <v>10241841.041857235</v>
      </c>
      <c r="O213" s="408">
        <f t="shared" si="73"/>
        <v>1152.1177726761666</v>
      </c>
      <c r="P213" s="399">
        <f t="shared" si="74"/>
        <v>1259.7590457388974</v>
      </c>
      <c r="Q213" s="409">
        <v>2</v>
      </c>
      <c r="R213" s="409">
        <v>2</v>
      </c>
      <c r="S213" s="440">
        <f t="shared" si="75"/>
        <v>-4444.8036311194301</v>
      </c>
      <c r="T213" s="413">
        <f t="shared" si="76"/>
        <v>-4.7430654714616705E-4</v>
      </c>
      <c r="U213" s="442">
        <f t="shared" si="77"/>
        <v>2.8459679805137057</v>
      </c>
      <c r="V213" s="475">
        <f t="shared" si="78"/>
        <v>2.8459679805137057</v>
      </c>
      <c r="W213" s="397">
        <v>636</v>
      </c>
      <c r="X213" s="398" t="s">
        <v>236</v>
      </c>
      <c r="Y213" s="400">
        <v>8154</v>
      </c>
      <c r="Z213" s="400">
        <v>4601948.360474918</v>
      </c>
      <c r="AA213" s="400">
        <v>3741617.3530154377</v>
      </c>
      <c r="AB213" s="404">
        <f t="shared" si="67"/>
        <v>8343565.7134903558</v>
      </c>
      <c r="AC213" s="400">
        <v>1738482.5819979981</v>
      </c>
      <c r="AD213" s="399">
        <f t="shared" si="79"/>
        <v>10082048.295488354</v>
      </c>
      <c r="AE213" s="401">
        <v>-710886</v>
      </c>
      <c r="AF213" s="408">
        <f t="shared" si="80"/>
        <v>9371162.2954883538</v>
      </c>
      <c r="AG213" s="399">
        <v>695546.16899999999</v>
      </c>
      <c r="AH213" s="399">
        <f t="shared" si="81"/>
        <v>10066708.464488354</v>
      </c>
      <c r="AI213" s="408">
        <f t="shared" si="82"/>
        <v>1149.2718046956529</v>
      </c>
      <c r="AJ213" s="399">
        <f t="shared" si="83"/>
        <v>1234.5730272857927</v>
      </c>
      <c r="AK213" s="409">
        <v>2</v>
      </c>
      <c r="AL213" s="409">
        <v>2</v>
      </c>
    </row>
    <row r="214" spans="1:38">
      <c r="A214" s="397">
        <v>678</v>
      </c>
      <c r="B214" s="398" t="s">
        <v>238</v>
      </c>
      <c r="C214" s="416">
        <v>23797</v>
      </c>
      <c r="D214" s="429">
        <f t="shared" si="68"/>
        <v>11207940.703433989</v>
      </c>
      <c r="E214" s="462">
        <v>3473883.8556728405</v>
      </c>
      <c r="F214" s="400">
        <v>14681824.559106829</v>
      </c>
      <c r="G214" s="400">
        <v>2320407.3259541364</v>
      </c>
      <c r="H214" s="404">
        <f t="shared" si="69"/>
        <v>17002231.885060966</v>
      </c>
      <c r="I214" s="421">
        <v>1763154.6539985437</v>
      </c>
      <c r="J214" s="405">
        <f t="shared" si="70"/>
        <v>18765386.539059509</v>
      </c>
      <c r="K214" s="423">
        <v>-270085</v>
      </c>
      <c r="L214" s="411">
        <f t="shared" si="71"/>
        <v>18495301.539059509</v>
      </c>
      <c r="M214" s="425">
        <v>164423.21328000026</v>
      </c>
      <c r="N214" s="405">
        <f t="shared" si="72"/>
        <v>18659724.752339508</v>
      </c>
      <c r="O214" s="408">
        <f t="shared" si="73"/>
        <v>777.2114778778631</v>
      </c>
      <c r="P214" s="399">
        <f t="shared" si="74"/>
        <v>784.12088718491862</v>
      </c>
      <c r="Q214" s="409">
        <v>17</v>
      </c>
      <c r="R214" s="409">
        <v>17</v>
      </c>
      <c r="S214" s="440">
        <f t="shared" si="75"/>
        <v>-4455114.5685502812</v>
      </c>
      <c r="T214" s="413">
        <f t="shared" si="76"/>
        <v>-0.19411911956895089</v>
      </c>
      <c r="U214" s="442">
        <f t="shared" si="77"/>
        <v>-176.15603375798571</v>
      </c>
      <c r="V214" s="475">
        <f t="shared" si="78"/>
        <v>-176.15603375798571</v>
      </c>
      <c r="W214" s="397">
        <v>678</v>
      </c>
      <c r="X214" s="398" t="s">
        <v>238</v>
      </c>
      <c r="Y214" s="400">
        <v>24073</v>
      </c>
      <c r="Z214" s="400">
        <v>12222745.320015851</v>
      </c>
      <c r="AA214" s="400">
        <v>7861808.3314749151</v>
      </c>
      <c r="AB214" s="404">
        <f t="shared" si="67"/>
        <v>20084553.651490767</v>
      </c>
      <c r="AC214" s="400">
        <v>3455085.4561190233</v>
      </c>
      <c r="AD214" s="399">
        <f t="shared" si="79"/>
        <v>23539639.10760979</v>
      </c>
      <c r="AE214" s="401">
        <v>-589223</v>
      </c>
      <c r="AF214" s="408">
        <f t="shared" si="80"/>
        <v>22950416.10760979</v>
      </c>
      <c r="AG214" s="399">
        <v>-6477.89430000016</v>
      </c>
      <c r="AH214" s="399">
        <f t="shared" si="81"/>
        <v>22943938.213309791</v>
      </c>
      <c r="AI214" s="408">
        <f t="shared" si="82"/>
        <v>953.36751163584881</v>
      </c>
      <c r="AJ214" s="399">
        <f t="shared" si="83"/>
        <v>953.09841786689617</v>
      </c>
      <c r="AK214" s="409">
        <v>17</v>
      </c>
      <c r="AL214" s="409">
        <v>17</v>
      </c>
    </row>
    <row r="215" spans="1:38">
      <c r="A215" s="397">
        <v>710</v>
      </c>
      <c r="B215" s="398" t="s">
        <v>254</v>
      </c>
      <c r="C215" s="416">
        <v>27209</v>
      </c>
      <c r="D215" s="429">
        <f t="shared" si="68"/>
        <v>6736304.4072766714</v>
      </c>
      <c r="E215" s="462">
        <v>2990778.9432008248</v>
      </c>
      <c r="F215" s="400">
        <v>9727083.3504774962</v>
      </c>
      <c r="G215" s="400">
        <v>7243268.0881924732</v>
      </c>
      <c r="H215" s="404">
        <f t="shared" si="69"/>
        <v>16970351.438669968</v>
      </c>
      <c r="I215" s="421">
        <v>2846578.2898166049</v>
      </c>
      <c r="J215" s="405">
        <f t="shared" si="70"/>
        <v>19816929.728486575</v>
      </c>
      <c r="K215" s="423">
        <v>13034</v>
      </c>
      <c r="L215" s="411">
        <f t="shared" si="71"/>
        <v>19829963.728486575</v>
      </c>
      <c r="M215" s="425">
        <v>-1193692.6922789998</v>
      </c>
      <c r="N215" s="405">
        <f t="shared" si="72"/>
        <v>18636271.036207575</v>
      </c>
      <c r="O215" s="408">
        <f t="shared" si="73"/>
        <v>728.80163653521174</v>
      </c>
      <c r="P215" s="399">
        <f t="shared" si="74"/>
        <v>684.93039201027511</v>
      </c>
      <c r="Q215" s="409">
        <v>1</v>
      </c>
      <c r="R215" s="410">
        <v>33</v>
      </c>
      <c r="S215" s="440">
        <f t="shared" si="75"/>
        <v>1369231.4438446239</v>
      </c>
      <c r="T215" s="413">
        <f t="shared" si="76"/>
        <v>7.4169942054992555E-2</v>
      </c>
      <c r="U215" s="442">
        <f t="shared" si="77"/>
        <v>52.732923261866972</v>
      </c>
      <c r="V215" s="475">
        <f t="shared" si="78"/>
        <v>52.732923261866972</v>
      </c>
      <c r="W215" s="397">
        <v>710</v>
      </c>
      <c r="X215" s="398" t="s">
        <v>254</v>
      </c>
      <c r="Y215" s="400">
        <v>27306</v>
      </c>
      <c r="Z215" s="400">
        <v>6849272.1989872325</v>
      </c>
      <c r="AA215" s="400">
        <v>7440546.0135168284</v>
      </c>
      <c r="AB215" s="404">
        <f t="shared" si="67"/>
        <v>14289818.212504061</v>
      </c>
      <c r="AC215" s="400">
        <v>4808817.0721378895</v>
      </c>
      <c r="AD215" s="399">
        <f t="shared" si="79"/>
        <v>19098635.284641951</v>
      </c>
      <c r="AE215" s="401">
        <v>-637903</v>
      </c>
      <c r="AF215" s="408">
        <f t="shared" si="80"/>
        <v>18460732.284641951</v>
      </c>
      <c r="AG215" s="399">
        <v>-1138671.96624</v>
      </c>
      <c r="AH215" s="399">
        <f t="shared" si="81"/>
        <v>17322060.318401951</v>
      </c>
      <c r="AI215" s="408">
        <f t="shared" si="82"/>
        <v>676.06871327334477</v>
      </c>
      <c r="AJ215" s="399">
        <f t="shared" si="83"/>
        <v>634.36828237024656</v>
      </c>
      <c r="AK215" s="409">
        <v>1</v>
      </c>
      <c r="AL215" s="410">
        <v>33</v>
      </c>
    </row>
    <row r="216" spans="1:38">
      <c r="A216" s="397">
        <v>680</v>
      </c>
      <c r="B216" s="398" t="s">
        <v>239</v>
      </c>
      <c r="C216" s="416">
        <v>25331</v>
      </c>
      <c r="D216" s="429">
        <f t="shared" si="68"/>
        <v>8407939.7907896433</v>
      </c>
      <c r="E216" s="462">
        <v>4131593.1337821502</v>
      </c>
      <c r="F216" s="400">
        <v>12539532.924571794</v>
      </c>
      <c r="G216" s="400">
        <v>1035897.7957934632</v>
      </c>
      <c r="H216" s="404">
        <f t="shared" si="69"/>
        <v>13575430.720365256</v>
      </c>
      <c r="I216" s="421">
        <v>1835957.2626997982</v>
      </c>
      <c r="J216" s="405">
        <f t="shared" si="70"/>
        <v>15411387.983065054</v>
      </c>
      <c r="K216" s="423">
        <v>660493</v>
      </c>
      <c r="L216" s="411">
        <f t="shared" si="71"/>
        <v>16071880.983065054</v>
      </c>
      <c r="M216" s="425">
        <v>-399031.33526999992</v>
      </c>
      <c r="N216" s="405">
        <f t="shared" si="72"/>
        <v>15672849.647795053</v>
      </c>
      <c r="O216" s="408">
        <f t="shared" si="73"/>
        <v>634.47479306245521</v>
      </c>
      <c r="P216" s="399">
        <f t="shared" si="74"/>
        <v>618.72210523844512</v>
      </c>
      <c r="Q216" s="409">
        <v>2</v>
      </c>
      <c r="R216" s="409">
        <v>2</v>
      </c>
      <c r="S216" s="440">
        <f t="shared" si="75"/>
        <v>2185682.1441596951</v>
      </c>
      <c r="T216" s="413">
        <f t="shared" si="76"/>
        <v>0.15739960010049742</v>
      </c>
      <c r="U216" s="442">
        <f t="shared" si="77"/>
        <v>77.735203658824389</v>
      </c>
      <c r="V216" s="475">
        <f t="shared" si="78"/>
        <v>77.735203658824389</v>
      </c>
      <c r="W216" s="397">
        <v>680</v>
      </c>
      <c r="X216" s="398" t="s">
        <v>239</v>
      </c>
      <c r="Y216" s="400">
        <v>24942</v>
      </c>
      <c r="Z216" s="400">
        <v>8462245.9240193814</v>
      </c>
      <c r="AA216" s="400">
        <v>1528490.6635992252</v>
      </c>
      <c r="AB216" s="404">
        <f t="shared" si="67"/>
        <v>9990736.5876186062</v>
      </c>
      <c r="AC216" s="400">
        <v>3428419.251286753</v>
      </c>
      <c r="AD216" s="399">
        <f t="shared" si="79"/>
        <v>13419155.838905359</v>
      </c>
      <c r="AE216" s="401">
        <v>467043</v>
      </c>
      <c r="AF216" s="408">
        <f t="shared" si="80"/>
        <v>13886198.838905359</v>
      </c>
      <c r="AG216" s="399">
        <v>-787828.58049999981</v>
      </c>
      <c r="AH216" s="399">
        <f t="shared" si="81"/>
        <v>13098370.258405359</v>
      </c>
      <c r="AI216" s="408">
        <f t="shared" si="82"/>
        <v>556.73958940363082</v>
      </c>
      <c r="AJ216" s="399">
        <f t="shared" si="83"/>
        <v>525.15316568059336</v>
      </c>
      <c r="AK216" s="409">
        <v>2</v>
      </c>
      <c r="AL216" s="409">
        <v>2</v>
      </c>
    </row>
    <row r="217" spans="1:38">
      <c r="A217" s="397">
        <v>681</v>
      </c>
      <c r="B217" s="398" t="s">
        <v>240</v>
      </c>
      <c r="C217" s="416">
        <v>3297</v>
      </c>
      <c r="D217" s="429">
        <f t="shared" si="68"/>
        <v>625338.37651943648</v>
      </c>
      <c r="E217" s="462">
        <v>404148.53639329114</v>
      </c>
      <c r="F217" s="400">
        <v>1029486.9129127277</v>
      </c>
      <c r="G217" s="400">
        <v>1247306.8850861476</v>
      </c>
      <c r="H217" s="404">
        <f t="shared" si="69"/>
        <v>2276793.7979988754</v>
      </c>
      <c r="I217" s="421">
        <v>604360.36022696877</v>
      </c>
      <c r="J217" s="405">
        <f t="shared" si="70"/>
        <v>2881154.1582258441</v>
      </c>
      <c r="K217" s="423">
        <v>-7956</v>
      </c>
      <c r="L217" s="411">
        <f t="shared" si="71"/>
        <v>2873198.1582258441</v>
      </c>
      <c r="M217" s="425">
        <v>-21586.380899999989</v>
      </c>
      <c r="N217" s="405">
        <f t="shared" si="72"/>
        <v>2851611.7773258444</v>
      </c>
      <c r="O217" s="408">
        <f t="shared" si="73"/>
        <v>871.45834341093246</v>
      </c>
      <c r="P217" s="399">
        <f t="shared" si="74"/>
        <v>864.91106379309804</v>
      </c>
      <c r="Q217" s="409">
        <v>10</v>
      </c>
      <c r="R217" s="409">
        <v>10</v>
      </c>
      <c r="S217" s="440">
        <f t="shared" si="75"/>
        <v>254687.04309218097</v>
      </c>
      <c r="T217" s="413">
        <f t="shared" si="76"/>
        <v>9.726406797367379E-2</v>
      </c>
      <c r="U217" s="442">
        <f t="shared" si="77"/>
        <v>79.889082487817859</v>
      </c>
      <c r="V217" s="475">
        <f t="shared" si="78"/>
        <v>79.889082487817859</v>
      </c>
      <c r="W217" s="397">
        <v>681</v>
      </c>
      <c r="X217" s="398" t="s">
        <v>240</v>
      </c>
      <c r="Y217" s="400">
        <v>3308</v>
      </c>
      <c r="Z217" s="400">
        <v>592690.02997976192</v>
      </c>
      <c r="AA217" s="400">
        <v>1147672.9307255514</v>
      </c>
      <c r="AB217" s="404">
        <f t="shared" si="67"/>
        <v>1740362.9607053134</v>
      </c>
      <c r="AC217" s="400">
        <v>802022.15442834981</v>
      </c>
      <c r="AD217" s="399">
        <f t="shared" si="79"/>
        <v>2542385.1151336632</v>
      </c>
      <c r="AE217" s="401">
        <v>76126</v>
      </c>
      <c r="AF217" s="408">
        <f t="shared" si="80"/>
        <v>2618511.1151336632</v>
      </c>
      <c r="AG217" s="399">
        <v>-61390.263500000001</v>
      </c>
      <c r="AH217" s="399">
        <f t="shared" si="81"/>
        <v>2557120.8516336633</v>
      </c>
      <c r="AI217" s="408">
        <f t="shared" si="82"/>
        <v>791.5692609231146</v>
      </c>
      <c r="AJ217" s="399">
        <f t="shared" si="83"/>
        <v>773.01114015527912</v>
      </c>
      <c r="AK217" s="409">
        <v>10</v>
      </c>
      <c r="AL217" s="409">
        <v>10</v>
      </c>
    </row>
    <row r="218" spans="1:38">
      <c r="A218" s="397">
        <v>683</v>
      </c>
      <c r="B218" s="398" t="s">
        <v>241</v>
      </c>
      <c r="C218" s="416">
        <v>3599</v>
      </c>
      <c r="D218" s="429">
        <f t="shared" si="68"/>
        <v>5205467.3087147241</v>
      </c>
      <c r="E218" s="462">
        <v>459846.05754715548</v>
      </c>
      <c r="F218" s="400">
        <v>5665313.3662618799</v>
      </c>
      <c r="G218" s="400">
        <v>2494155.894444372</v>
      </c>
      <c r="H218" s="404">
        <f t="shared" si="69"/>
        <v>8159469.2607062515</v>
      </c>
      <c r="I218" s="421">
        <v>566751.90975773241</v>
      </c>
      <c r="J218" s="405">
        <f t="shared" si="70"/>
        <v>8726221.170463983</v>
      </c>
      <c r="K218" s="423">
        <v>286024</v>
      </c>
      <c r="L218" s="411">
        <f t="shared" si="71"/>
        <v>9012245.170463983</v>
      </c>
      <c r="M218" s="425">
        <v>33796.438049999997</v>
      </c>
      <c r="N218" s="405">
        <f t="shared" si="72"/>
        <v>9046041.608513983</v>
      </c>
      <c r="O218" s="408">
        <f t="shared" si="73"/>
        <v>2504.0970187452021</v>
      </c>
      <c r="P218" s="399">
        <f t="shared" si="74"/>
        <v>2513.4875266779613</v>
      </c>
      <c r="Q218" s="409">
        <v>19</v>
      </c>
      <c r="R218" s="409">
        <v>19</v>
      </c>
      <c r="S218" s="440">
        <f t="shared" si="75"/>
        <v>623204.20528464951</v>
      </c>
      <c r="T218" s="413">
        <f t="shared" si="76"/>
        <v>7.428789630082909E-2</v>
      </c>
      <c r="U218" s="442">
        <f t="shared" si="77"/>
        <v>185.40134014394926</v>
      </c>
      <c r="V218" s="475">
        <f t="shared" si="78"/>
        <v>185.40134014394926</v>
      </c>
      <c r="W218" s="397">
        <v>683</v>
      </c>
      <c r="X218" s="398" t="s">
        <v>241</v>
      </c>
      <c r="Y218" s="400">
        <v>3618</v>
      </c>
      <c r="Z218" s="400">
        <v>5034075.7574096918</v>
      </c>
      <c r="AA218" s="400">
        <v>2492447.4028989668</v>
      </c>
      <c r="AB218" s="404">
        <f t="shared" si="67"/>
        <v>7526523.1603086591</v>
      </c>
      <c r="AC218" s="400">
        <v>762159.80487067404</v>
      </c>
      <c r="AD218" s="399">
        <f t="shared" si="79"/>
        <v>8288682.9651793335</v>
      </c>
      <c r="AE218" s="401">
        <v>100358</v>
      </c>
      <c r="AF218" s="408">
        <f t="shared" si="80"/>
        <v>8389040.9651793335</v>
      </c>
      <c r="AG218" s="399">
        <v>4807.1965000000491</v>
      </c>
      <c r="AH218" s="399">
        <f t="shared" si="81"/>
        <v>8393848.1616793331</v>
      </c>
      <c r="AI218" s="408">
        <f t="shared" si="82"/>
        <v>2318.6956786012529</v>
      </c>
      <c r="AJ218" s="399">
        <f t="shared" si="83"/>
        <v>2320.0243675177812</v>
      </c>
      <c r="AK218" s="409">
        <v>19</v>
      </c>
      <c r="AL218" s="409">
        <v>19</v>
      </c>
    </row>
    <row r="219" spans="1:38">
      <c r="A219" s="397">
        <v>684</v>
      </c>
      <c r="B219" s="398" t="s">
        <v>242</v>
      </c>
      <c r="C219" s="416">
        <v>38832</v>
      </c>
      <c r="D219" s="429">
        <f t="shared" si="68"/>
        <v>4090843.0701967198</v>
      </c>
      <c r="E219" s="462">
        <v>5647786.8110686876</v>
      </c>
      <c r="F219" s="400">
        <v>9738629.8812654074</v>
      </c>
      <c r="G219" s="400">
        <v>-161403.22700219144</v>
      </c>
      <c r="H219" s="404">
        <f t="shared" si="69"/>
        <v>9577226.6542632151</v>
      </c>
      <c r="I219" s="421">
        <v>4812798.9154429454</v>
      </c>
      <c r="J219" s="405">
        <f t="shared" si="70"/>
        <v>14390025.569706161</v>
      </c>
      <c r="K219" s="423">
        <v>-68721</v>
      </c>
      <c r="L219" s="411">
        <f t="shared" si="71"/>
        <v>14321304.569706161</v>
      </c>
      <c r="M219" s="425">
        <v>-3011356.8102179994</v>
      </c>
      <c r="N219" s="405">
        <f t="shared" si="72"/>
        <v>11309947.759488162</v>
      </c>
      <c r="O219" s="408">
        <f t="shared" si="73"/>
        <v>368.80162159317473</v>
      </c>
      <c r="P219" s="399">
        <f t="shared" si="74"/>
        <v>291.2532900568645</v>
      </c>
      <c r="Q219" s="409">
        <v>4</v>
      </c>
      <c r="R219" s="409">
        <v>4</v>
      </c>
      <c r="S219" s="440">
        <f t="shared" si="75"/>
        <v>3630576.6239953749</v>
      </c>
      <c r="T219" s="413">
        <f t="shared" si="76"/>
        <v>0.33960050638572226</v>
      </c>
      <c r="U219" s="442">
        <f t="shared" si="77"/>
        <v>92.319661634791998</v>
      </c>
      <c r="V219" s="475">
        <f t="shared" si="78"/>
        <v>92.319661634791998</v>
      </c>
      <c r="W219" s="397">
        <v>684</v>
      </c>
      <c r="X219" s="398" t="s">
        <v>242</v>
      </c>
      <c r="Y219" s="400">
        <v>38667</v>
      </c>
      <c r="Z219" s="400">
        <v>5044637.8483541999</v>
      </c>
      <c r="AA219" s="400">
        <v>19300.99825431214</v>
      </c>
      <c r="AB219" s="404">
        <f t="shared" si="67"/>
        <v>5063938.8466085121</v>
      </c>
      <c r="AC219" s="400">
        <v>6994486.0991022736</v>
      </c>
      <c r="AD219" s="399">
        <f t="shared" si="79"/>
        <v>12058424.945710786</v>
      </c>
      <c r="AE219" s="401">
        <v>-1367697</v>
      </c>
      <c r="AF219" s="408">
        <f t="shared" si="80"/>
        <v>10690727.945710786</v>
      </c>
      <c r="AG219" s="399">
        <v>-3097607.6922500003</v>
      </c>
      <c r="AH219" s="399">
        <f t="shared" si="81"/>
        <v>7593120.2534607854</v>
      </c>
      <c r="AI219" s="408">
        <f t="shared" si="82"/>
        <v>276.48195995838273</v>
      </c>
      <c r="AJ219" s="399">
        <f t="shared" si="83"/>
        <v>196.37210679547897</v>
      </c>
      <c r="AK219" s="409">
        <v>4</v>
      </c>
      <c r="AL219" s="409">
        <v>4</v>
      </c>
    </row>
    <row r="220" spans="1:38">
      <c r="A220" s="397">
        <v>686</v>
      </c>
      <c r="B220" s="398" t="s">
        <v>243</v>
      </c>
      <c r="C220" s="416">
        <v>2933</v>
      </c>
      <c r="D220" s="429">
        <f t="shared" si="68"/>
        <v>-196468.01795907813</v>
      </c>
      <c r="E220" s="462">
        <v>332063.83473712724</v>
      </c>
      <c r="F220" s="400">
        <v>135595.81677804911</v>
      </c>
      <c r="G220" s="400">
        <v>1501492.4775961216</v>
      </c>
      <c r="H220" s="404">
        <f t="shared" si="69"/>
        <v>1637088.2943741707</v>
      </c>
      <c r="I220" s="421">
        <v>468986.8722694905</v>
      </c>
      <c r="J220" s="405">
        <f t="shared" si="70"/>
        <v>2106075.1666436614</v>
      </c>
      <c r="K220" s="423">
        <v>727719</v>
      </c>
      <c r="L220" s="411">
        <f t="shared" si="71"/>
        <v>2833794.1666436614</v>
      </c>
      <c r="M220" s="425">
        <v>20469.556560000012</v>
      </c>
      <c r="N220" s="405">
        <f t="shared" si="72"/>
        <v>2854263.7232036614</v>
      </c>
      <c r="O220" s="408">
        <f t="shared" si="73"/>
        <v>966.17598589964587</v>
      </c>
      <c r="P220" s="399">
        <f t="shared" si="74"/>
        <v>973.15503689180412</v>
      </c>
      <c r="Q220" s="409">
        <v>11</v>
      </c>
      <c r="R220" s="409">
        <v>11</v>
      </c>
      <c r="S220" s="440">
        <f t="shared" si="75"/>
        <v>411681.97283850797</v>
      </c>
      <c r="T220" s="413">
        <f t="shared" si="76"/>
        <v>0.16996816823408703</v>
      </c>
      <c r="U220" s="442">
        <f t="shared" si="77"/>
        <v>148.9991323891353</v>
      </c>
      <c r="V220" s="475">
        <f t="shared" si="78"/>
        <v>148.9991323891353</v>
      </c>
      <c r="W220" s="397">
        <v>686</v>
      </c>
      <c r="X220" s="398" t="s">
        <v>243</v>
      </c>
      <c r="Y220" s="400">
        <v>2964</v>
      </c>
      <c r="Z220" s="400">
        <v>-268761.36150721001</v>
      </c>
      <c r="AA220" s="400">
        <v>1397377.5114989683</v>
      </c>
      <c r="AB220" s="404">
        <f t="shared" si="67"/>
        <v>1128616.1499917584</v>
      </c>
      <c r="AC220" s="400">
        <v>666944.04381339496</v>
      </c>
      <c r="AD220" s="399">
        <f t="shared" si="79"/>
        <v>1795560.1938051535</v>
      </c>
      <c r="AE220" s="401">
        <v>626552</v>
      </c>
      <c r="AF220" s="408">
        <f t="shared" si="80"/>
        <v>2422112.1938051535</v>
      </c>
      <c r="AG220" s="399">
        <v>11048.671299999987</v>
      </c>
      <c r="AH220" s="399">
        <f t="shared" si="81"/>
        <v>2433160.8651051535</v>
      </c>
      <c r="AI220" s="408">
        <f t="shared" si="82"/>
        <v>817.17685351051057</v>
      </c>
      <c r="AJ220" s="399">
        <f t="shared" si="83"/>
        <v>820.90447540659704</v>
      </c>
      <c r="AK220" s="409">
        <v>11</v>
      </c>
      <c r="AL220" s="409">
        <v>11</v>
      </c>
    </row>
    <row r="221" spans="1:38">
      <c r="A221" s="397">
        <v>687</v>
      </c>
      <c r="B221" s="398" t="s">
        <v>244</v>
      </c>
      <c r="C221" s="416">
        <v>1424</v>
      </c>
      <c r="D221" s="429">
        <f t="shared" si="68"/>
        <v>862778.59287312278</v>
      </c>
      <c r="E221" s="462">
        <v>221533.18056132414</v>
      </c>
      <c r="F221" s="400">
        <v>1084311.7734344469</v>
      </c>
      <c r="G221" s="400">
        <v>390992.67986900837</v>
      </c>
      <c r="H221" s="404">
        <f t="shared" si="69"/>
        <v>1475304.4533034554</v>
      </c>
      <c r="I221" s="421">
        <v>292693.73938534071</v>
      </c>
      <c r="J221" s="405">
        <f t="shared" si="70"/>
        <v>1767998.1926887962</v>
      </c>
      <c r="K221" s="423">
        <v>308145</v>
      </c>
      <c r="L221" s="411">
        <f t="shared" si="71"/>
        <v>2076143.1926887962</v>
      </c>
      <c r="M221" s="425">
        <v>171607.56089999998</v>
      </c>
      <c r="N221" s="405">
        <f t="shared" si="72"/>
        <v>2247750.7535887961</v>
      </c>
      <c r="O221" s="408">
        <f t="shared" si="73"/>
        <v>1457.9657252028064</v>
      </c>
      <c r="P221" s="399">
        <f t="shared" si="74"/>
        <v>1578.476652801121</v>
      </c>
      <c r="Q221" s="409">
        <v>11</v>
      </c>
      <c r="R221" s="409">
        <v>11</v>
      </c>
      <c r="S221" s="440">
        <f t="shared" si="75"/>
        <v>563313.3618585628</v>
      </c>
      <c r="T221" s="413">
        <f t="shared" si="76"/>
        <v>0.37235738638853999</v>
      </c>
      <c r="U221" s="442">
        <f t="shared" si="77"/>
        <v>433.70720737597276</v>
      </c>
      <c r="V221" s="475">
        <f t="shared" si="78"/>
        <v>433.70720737597276</v>
      </c>
      <c r="W221" s="397">
        <v>687</v>
      </c>
      <c r="X221" s="398" t="s">
        <v>244</v>
      </c>
      <c r="Y221" s="400">
        <v>1477</v>
      </c>
      <c r="Z221" s="400">
        <v>845671.68914788181</v>
      </c>
      <c r="AA221" s="400">
        <v>155652.45034538591</v>
      </c>
      <c r="AB221" s="404">
        <f t="shared" si="67"/>
        <v>1001324.1394932678</v>
      </c>
      <c r="AC221" s="400">
        <v>377030.6913369656</v>
      </c>
      <c r="AD221" s="399">
        <f t="shared" si="79"/>
        <v>1378354.8308302334</v>
      </c>
      <c r="AE221" s="401">
        <v>134475</v>
      </c>
      <c r="AF221" s="408">
        <f t="shared" si="80"/>
        <v>1512829.8308302334</v>
      </c>
      <c r="AG221" s="399">
        <v>211280.22650000002</v>
      </c>
      <c r="AH221" s="399">
        <f t="shared" si="81"/>
        <v>1724110.0573302335</v>
      </c>
      <c r="AI221" s="408">
        <f t="shared" si="82"/>
        <v>1024.2585178268337</v>
      </c>
      <c r="AJ221" s="399">
        <f t="shared" si="83"/>
        <v>1167.3053874950801</v>
      </c>
      <c r="AK221" s="409">
        <v>11</v>
      </c>
      <c r="AL221" s="409">
        <v>11</v>
      </c>
    </row>
    <row r="222" spans="1:38">
      <c r="A222" s="397">
        <v>689</v>
      </c>
      <c r="B222" s="398" t="s">
        <v>245</v>
      </c>
      <c r="C222" s="416">
        <v>3032</v>
      </c>
      <c r="D222" s="429">
        <f t="shared" si="68"/>
        <v>1657583.6969258003</v>
      </c>
      <c r="E222" s="462">
        <v>562105.7144803633</v>
      </c>
      <c r="F222" s="400">
        <v>2219689.4114061636</v>
      </c>
      <c r="G222" s="400">
        <v>-16035.257627000878</v>
      </c>
      <c r="H222" s="404">
        <f t="shared" si="69"/>
        <v>2203654.1537791626</v>
      </c>
      <c r="I222" s="421">
        <v>427984.56900290214</v>
      </c>
      <c r="J222" s="405">
        <f t="shared" si="70"/>
        <v>2631638.7227820647</v>
      </c>
      <c r="K222" s="423">
        <v>32441</v>
      </c>
      <c r="L222" s="411">
        <f t="shared" si="71"/>
        <v>2664079.7227820647</v>
      </c>
      <c r="M222" s="425">
        <v>-4533.9734400000016</v>
      </c>
      <c r="N222" s="405">
        <f t="shared" si="72"/>
        <v>2659545.7493420648</v>
      </c>
      <c r="O222" s="408">
        <f t="shared" si="73"/>
        <v>878.65426213128785</v>
      </c>
      <c r="P222" s="399">
        <f t="shared" si="74"/>
        <v>877.15888830543031</v>
      </c>
      <c r="Q222" s="409">
        <v>9</v>
      </c>
      <c r="R222" s="409">
        <v>9</v>
      </c>
      <c r="S222" s="440">
        <f t="shared" si="75"/>
        <v>322283.38100865996</v>
      </c>
      <c r="T222" s="413">
        <f t="shared" si="76"/>
        <v>0.13762229245118726</v>
      </c>
      <c r="U222" s="442">
        <f t="shared" si="77"/>
        <v>121.52644390516286</v>
      </c>
      <c r="V222" s="475">
        <f t="shared" si="78"/>
        <v>121.52644390516286</v>
      </c>
      <c r="W222" s="397">
        <v>689</v>
      </c>
      <c r="X222" s="398" t="s">
        <v>245</v>
      </c>
      <c r="Y222" s="400">
        <v>3093</v>
      </c>
      <c r="Z222" s="400">
        <v>1685898.1065002889</v>
      </c>
      <c r="AA222" s="400">
        <v>-20773.005539406837</v>
      </c>
      <c r="AB222" s="404">
        <f t="shared" si="67"/>
        <v>1665125.1009608821</v>
      </c>
      <c r="AC222" s="400">
        <v>588431.24081252282</v>
      </c>
      <c r="AD222" s="399">
        <f t="shared" si="79"/>
        <v>2253556.3417734047</v>
      </c>
      <c r="AE222" s="401">
        <v>88240</v>
      </c>
      <c r="AF222" s="408">
        <f t="shared" si="80"/>
        <v>2341796.3417734047</v>
      </c>
      <c r="AG222" s="399">
        <v>3325.6342999999979</v>
      </c>
      <c r="AH222" s="399">
        <f t="shared" si="81"/>
        <v>2345121.9760734048</v>
      </c>
      <c r="AI222" s="408">
        <f t="shared" si="82"/>
        <v>757.12781822612499</v>
      </c>
      <c r="AJ222" s="399">
        <f t="shared" si="83"/>
        <v>758.20303138487066</v>
      </c>
      <c r="AK222" s="409">
        <v>9</v>
      </c>
      <c r="AL222" s="409">
        <v>9</v>
      </c>
    </row>
    <row r="223" spans="1:38">
      <c r="A223" s="397">
        <v>691</v>
      </c>
      <c r="B223" s="398" t="s">
        <v>246</v>
      </c>
      <c r="C223" s="416">
        <v>2598</v>
      </c>
      <c r="D223" s="429">
        <f t="shared" si="68"/>
        <v>2192402.6398613816</v>
      </c>
      <c r="E223" s="462">
        <v>265274.77968989022</v>
      </c>
      <c r="F223" s="400">
        <v>2457677.4195512719</v>
      </c>
      <c r="G223" s="400">
        <v>1709206.5134250734</v>
      </c>
      <c r="H223" s="404">
        <f t="shared" si="69"/>
        <v>4166883.9329763455</v>
      </c>
      <c r="I223" s="421">
        <v>450838.86556364619</v>
      </c>
      <c r="J223" s="405">
        <f t="shared" si="70"/>
        <v>4617722.7985399915</v>
      </c>
      <c r="K223" s="423">
        <v>88157</v>
      </c>
      <c r="L223" s="411">
        <f t="shared" si="71"/>
        <v>4705879.7985399915</v>
      </c>
      <c r="M223" s="425">
        <v>-31671.138000000006</v>
      </c>
      <c r="N223" s="405">
        <f t="shared" si="72"/>
        <v>4674208.6605399912</v>
      </c>
      <c r="O223" s="408">
        <f t="shared" si="73"/>
        <v>1811.3471126019983</v>
      </c>
      <c r="P223" s="399">
        <f t="shared" si="74"/>
        <v>1799.1565283063862</v>
      </c>
      <c r="Q223" s="409">
        <v>17</v>
      </c>
      <c r="R223" s="409">
        <v>17</v>
      </c>
      <c r="S223" s="440">
        <f t="shared" si="75"/>
        <v>107066.85250589252</v>
      </c>
      <c r="T223" s="413">
        <f t="shared" si="76"/>
        <v>2.3281410607975322E-2</v>
      </c>
      <c r="U223" s="442">
        <f t="shared" si="77"/>
        <v>66.729151284054979</v>
      </c>
      <c r="V223" s="475">
        <f t="shared" si="78"/>
        <v>66.729151284054979</v>
      </c>
      <c r="W223" s="397">
        <v>691</v>
      </c>
      <c r="X223" s="398" t="s">
        <v>246</v>
      </c>
      <c r="Y223" s="400">
        <v>2636</v>
      </c>
      <c r="Z223" s="400">
        <v>2304027.0553501127</v>
      </c>
      <c r="AA223" s="400">
        <v>1708881.6675977139</v>
      </c>
      <c r="AB223" s="404">
        <f t="shared" si="67"/>
        <v>4012908.7229478266</v>
      </c>
      <c r="AC223" s="400">
        <v>641849.22308627202</v>
      </c>
      <c r="AD223" s="399">
        <f t="shared" si="79"/>
        <v>4654757.946034099</v>
      </c>
      <c r="AE223" s="401">
        <v>-55945</v>
      </c>
      <c r="AF223" s="408">
        <f t="shared" si="80"/>
        <v>4598812.946034099</v>
      </c>
      <c r="AG223" s="399">
        <v>-21987.013499999986</v>
      </c>
      <c r="AH223" s="399">
        <f t="shared" si="81"/>
        <v>4576825.9325340986</v>
      </c>
      <c r="AI223" s="408">
        <f t="shared" si="82"/>
        <v>1744.6179613179434</v>
      </c>
      <c r="AJ223" s="399">
        <f t="shared" si="83"/>
        <v>1736.276909155576</v>
      </c>
      <c r="AK223" s="409">
        <v>17</v>
      </c>
      <c r="AL223" s="409">
        <v>17</v>
      </c>
    </row>
    <row r="224" spans="1:38">
      <c r="A224" s="397">
        <v>694</v>
      </c>
      <c r="B224" s="398" t="s">
        <v>247</v>
      </c>
      <c r="C224" s="416">
        <v>28483</v>
      </c>
      <c r="D224" s="429">
        <f t="shared" si="68"/>
        <v>2558572.226340469</v>
      </c>
      <c r="E224" s="462">
        <v>4725635.6239496404</v>
      </c>
      <c r="F224" s="400">
        <v>7284207.8502901094</v>
      </c>
      <c r="G224" s="400">
        <v>-13347.523178397396</v>
      </c>
      <c r="H224" s="404">
        <f t="shared" si="69"/>
        <v>7270860.3271117117</v>
      </c>
      <c r="I224" s="421">
        <v>2431571.3610098162</v>
      </c>
      <c r="J224" s="405">
        <f t="shared" si="70"/>
        <v>9702431.6881215274</v>
      </c>
      <c r="K224" s="423">
        <v>1832447</v>
      </c>
      <c r="L224" s="411">
        <f t="shared" si="71"/>
        <v>11534878.688121527</v>
      </c>
      <c r="M224" s="425">
        <v>352433.08985999995</v>
      </c>
      <c r="N224" s="405">
        <f t="shared" si="72"/>
        <v>11887311.777981527</v>
      </c>
      <c r="O224" s="408">
        <f t="shared" si="73"/>
        <v>404.97414907564257</v>
      </c>
      <c r="P224" s="399">
        <f t="shared" si="74"/>
        <v>417.34760306082671</v>
      </c>
      <c r="Q224" s="409">
        <v>5</v>
      </c>
      <c r="R224" s="409">
        <v>5</v>
      </c>
      <c r="S224" s="440">
        <f t="shared" si="75"/>
        <v>3261404.1026449939</v>
      </c>
      <c r="T224" s="413">
        <f t="shared" si="76"/>
        <v>0.39420005089157406</v>
      </c>
      <c r="U224" s="442">
        <f t="shared" si="77"/>
        <v>113.13053605661071</v>
      </c>
      <c r="V224" s="475">
        <f t="shared" si="78"/>
        <v>113.13053605661071</v>
      </c>
      <c r="W224" s="397">
        <v>694</v>
      </c>
      <c r="X224" s="398" t="s">
        <v>247</v>
      </c>
      <c r="Y224" s="400">
        <v>28349</v>
      </c>
      <c r="Z224" s="400">
        <v>2737876.66689499</v>
      </c>
      <c r="AA224" s="400">
        <v>767934.28666146309</v>
      </c>
      <c r="AB224" s="404">
        <f t="shared" si="67"/>
        <v>3505810.9535564529</v>
      </c>
      <c r="AC224" s="400">
        <v>4263642.6319200806</v>
      </c>
      <c r="AD224" s="399">
        <f t="shared" si="79"/>
        <v>7769453.5854765335</v>
      </c>
      <c r="AE224" s="401">
        <v>504021</v>
      </c>
      <c r="AF224" s="408">
        <f t="shared" si="80"/>
        <v>8273474.5854765335</v>
      </c>
      <c r="AG224" s="399">
        <v>277320.07349999994</v>
      </c>
      <c r="AH224" s="399">
        <f t="shared" si="81"/>
        <v>8550794.6589765325</v>
      </c>
      <c r="AI224" s="408">
        <f t="shared" si="82"/>
        <v>291.84361301903186</v>
      </c>
      <c r="AJ224" s="399">
        <f t="shared" si="83"/>
        <v>301.62597125036274</v>
      </c>
      <c r="AK224" s="409">
        <v>5</v>
      </c>
      <c r="AL224" s="409">
        <v>5</v>
      </c>
    </row>
    <row r="225" spans="1:38">
      <c r="A225" s="397">
        <v>697</v>
      </c>
      <c r="B225" s="398" t="s">
        <v>248</v>
      </c>
      <c r="C225" s="416">
        <v>1164</v>
      </c>
      <c r="D225" s="429">
        <f t="shared" si="68"/>
        <v>228864.48248976521</v>
      </c>
      <c r="E225" s="462">
        <v>161738.93374430249</v>
      </c>
      <c r="F225" s="400">
        <v>390603.4162340677</v>
      </c>
      <c r="G225" s="400">
        <v>470743.01446988579</v>
      </c>
      <c r="H225" s="404">
        <f t="shared" si="69"/>
        <v>861346.43070395349</v>
      </c>
      <c r="I225" s="421">
        <v>216304.49954585079</v>
      </c>
      <c r="J225" s="405">
        <f t="shared" si="70"/>
        <v>1077650.9302498042</v>
      </c>
      <c r="K225" s="423">
        <v>-197982</v>
      </c>
      <c r="L225" s="411">
        <f t="shared" si="71"/>
        <v>879668.93024980417</v>
      </c>
      <c r="M225" s="425">
        <v>17135.752560000001</v>
      </c>
      <c r="N225" s="405">
        <f t="shared" si="72"/>
        <v>896804.68280980422</v>
      </c>
      <c r="O225" s="408">
        <f t="shared" si="73"/>
        <v>755.7293215204503</v>
      </c>
      <c r="P225" s="399">
        <f t="shared" si="74"/>
        <v>770.45075842766687</v>
      </c>
      <c r="Q225" s="409">
        <v>18</v>
      </c>
      <c r="R225" s="409">
        <v>18</v>
      </c>
      <c r="S225" s="440">
        <f t="shared" si="75"/>
        <v>132692.57991599478</v>
      </c>
      <c r="T225" s="413">
        <f t="shared" si="76"/>
        <v>0.17763959977674931</v>
      </c>
      <c r="U225" s="442">
        <f t="shared" si="77"/>
        <v>119.46326501805731</v>
      </c>
      <c r="V225" s="475">
        <f t="shared" si="78"/>
        <v>119.46326501805731</v>
      </c>
      <c r="W225" s="397">
        <v>697</v>
      </c>
      <c r="X225" s="398" t="s">
        <v>248</v>
      </c>
      <c r="Y225" s="400">
        <v>1174</v>
      </c>
      <c r="Z225" s="400">
        <v>227446.70746333513</v>
      </c>
      <c r="AA225" s="400">
        <v>419727.00138191832</v>
      </c>
      <c r="AB225" s="404">
        <f t="shared" si="67"/>
        <v>647173.70884525345</v>
      </c>
      <c r="AC225" s="400">
        <v>289700.64148855588</v>
      </c>
      <c r="AD225" s="399">
        <f t="shared" si="79"/>
        <v>936874.35033380939</v>
      </c>
      <c r="AE225" s="401">
        <v>-189898</v>
      </c>
      <c r="AF225" s="408">
        <f t="shared" si="80"/>
        <v>746976.35033380939</v>
      </c>
      <c r="AG225" s="399">
        <v>27550.752400000005</v>
      </c>
      <c r="AH225" s="399">
        <f t="shared" si="81"/>
        <v>774527.10273380938</v>
      </c>
      <c r="AI225" s="408">
        <f t="shared" si="82"/>
        <v>636.26605650239298</v>
      </c>
      <c r="AJ225" s="399">
        <f t="shared" si="83"/>
        <v>659.73347762675417</v>
      </c>
      <c r="AK225" s="409">
        <v>18</v>
      </c>
      <c r="AL225" s="409">
        <v>18</v>
      </c>
    </row>
    <row r="226" spans="1:38">
      <c r="A226" s="397">
        <v>698</v>
      </c>
      <c r="B226" s="398" t="s">
        <v>249</v>
      </c>
      <c r="C226" s="416">
        <v>65286</v>
      </c>
      <c r="D226" s="429">
        <f t="shared" si="68"/>
        <v>-8116814.5094760321</v>
      </c>
      <c r="E226" s="462">
        <v>9545431.2875446677</v>
      </c>
      <c r="F226" s="400">
        <v>1428616.7780686356</v>
      </c>
      <c r="G226" s="400">
        <v>16341024.103923395</v>
      </c>
      <c r="H226" s="404">
        <f t="shared" si="69"/>
        <v>17769640.881992031</v>
      </c>
      <c r="I226" s="421">
        <v>5061599.6381251086</v>
      </c>
      <c r="J226" s="405">
        <f t="shared" si="70"/>
        <v>22831240.520117141</v>
      </c>
      <c r="K226" s="423">
        <v>-1296888</v>
      </c>
      <c r="L226" s="411">
        <f t="shared" si="71"/>
        <v>21534352.520117141</v>
      </c>
      <c r="M226" s="425">
        <v>-5623092.201857999</v>
      </c>
      <c r="N226" s="405">
        <f t="shared" si="72"/>
        <v>15911260.318259142</v>
      </c>
      <c r="O226" s="408">
        <f t="shared" si="73"/>
        <v>329.8464068884162</v>
      </c>
      <c r="P226" s="399">
        <f t="shared" si="74"/>
        <v>243.71626869863587</v>
      </c>
      <c r="Q226" s="409">
        <v>19</v>
      </c>
      <c r="R226" s="409">
        <v>19</v>
      </c>
      <c r="S226" s="440">
        <f t="shared" si="75"/>
        <v>7807853.1591339037</v>
      </c>
      <c r="T226" s="413">
        <f t="shared" si="76"/>
        <v>0.56881605089548648</v>
      </c>
      <c r="U226" s="442">
        <f t="shared" si="77"/>
        <v>117.14788111196563</v>
      </c>
      <c r="V226" s="475">
        <f t="shared" si="78"/>
        <v>117.14788111196563</v>
      </c>
      <c r="W226" s="397">
        <v>698</v>
      </c>
      <c r="X226" s="398" t="s">
        <v>249</v>
      </c>
      <c r="Y226" s="400">
        <v>64535</v>
      </c>
      <c r="Z226" s="400">
        <v>-9270431.3875946775</v>
      </c>
      <c r="AA226" s="400">
        <v>16703201.161491858</v>
      </c>
      <c r="AB226" s="404">
        <f t="shared" si="67"/>
        <v>7432769.7738971803</v>
      </c>
      <c r="AC226" s="400">
        <v>9664295.5870860573</v>
      </c>
      <c r="AD226" s="399">
        <f t="shared" si="79"/>
        <v>17097065.360983238</v>
      </c>
      <c r="AE226" s="401">
        <v>-3370566</v>
      </c>
      <c r="AF226" s="408">
        <f t="shared" si="80"/>
        <v>13726499.360983238</v>
      </c>
      <c r="AG226" s="399">
        <v>-5583293.9449100001</v>
      </c>
      <c r="AH226" s="399">
        <f t="shared" si="81"/>
        <v>8143205.4160732375</v>
      </c>
      <c r="AI226" s="408">
        <f t="shared" si="82"/>
        <v>212.69852577645057</v>
      </c>
      <c r="AJ226" s="399">
        <f t="shared" si="83"/>
        <v>126.18277548730515</v>
      </c>
      <c r="AK226" s="409">
        <v>19</v>
      </c>
      <c r="AL226" s="409">
        <v>19</v>
      </c>
    </row>
    <row r="227" spans="1:38">
      <c r="A227" s="397">
        <v>700</v>
      </c>
      <c r="B227" s="398" t="s">
        <v>250</v>
      </c>
      <c r="C227" s="416">
        <v>4758</v>
      </c>
      <c r="D227" s="429">
        <f t="shared" si="68"/>
        <v>661956.01465705119</v>
      </c>
      <c r="E227" s="462">
        <v>681027.72158227314</v>
      </c>
      <c r="F227" s="400">
        <v>1342983.7362393243</v>
      </c>
      <c r="G227" s="400">
        <v>762694.67328342842</v>
      </c>
      <c r="H227" s="404">
        <f t="shared" si="69"/>
        <v>2105678.4095227527</v>
      </c>
      <c r="I227" s="421">
        <v>483683.03751327883</v>
      </c>
      <c r="J227" s="405">
        <f t="shared" si="70"/>
        <v>2589361.4470360316</v>
      </c>
      <c r="K227" s="423">
        <v>-1009065</v>
      </c>
      <c r="L227" s="411">
        <f t="shared" si="71"/>
        <v>1580296.4470360316</v>
      </c>
      <c r="M227" s="425">
        <v>-33521.399219999978</v>
      </c>
      <c r="N227" s="405">
        <f t="shared" si="72"/>
        <v>1546775.0478160316</v>
      </c>
      <c r="O227" s="408">
        <f t="shared" si="73"/>
        <v>332.13460425305414</v>
      </c>
      <c r="P227" s="399">
        <f t="shared" si="74"/>
        <v>325.08933329466828</v>
      </c>
      <c r="Q227" s="409">
        <v>9</v>
      </c>
      <c r="R227" s="409">
        <v>9</v>
      </c>
      <c r="S227" s="440">
        <f t="shared" si="75"/>
        <v>642576.01454184065</v>
      </c>
      <c r="T227" s="413">
        <f t="shared" si="76"/>
        <v>0.68525329327920059</v>
      </c>
      <c r="U227" s="442">
        <f t="shared" si="77"/>
        <v>138.47073963219685</v>
      </c>
      <c r="V227" s="475">
        <f t="shared" si="78"/>
        <v>138.47073963219685</v>
      </c>
      <c r="W227" s="397">
        <v>700</v>
      </c>
      <c r="X227" s="398" t="s">
        <v>250</v>
      </c>
      <c r="Y227" s="400">
        <v>4842</v>
      </c>
      <c r="Z227" s="400">
        <v>760758.20771752845</v>
      </c>
      <c r="AA227" s="400">
        <v>501513.01053437561</v>
      </c>
      <c r="AB227" s="404">
        <f t="shared" si="67"/>
        <v>1262271.218251904</v>
      </c>
      <c r="AC227" s="400">
        <v>790539.21424228686</v>
      </c>
      <c r="AD227" s="399">
        <f t="shared" si="79"/>
        <v>2052810.432494191</v>
      </c>
      <c r="AE227" s="401">
        <v>-1115090</v>
      </c>
      <c r="AF227" s="408">
        <f t="shared" si="80"/>
        <v>937720.43249419099</v>
      </c>
      <c r="AG227" s="399">
        <v>-14169.4087</v>
      </c>
      <c r="AH227" s="399">
        <f t="shared" si="81"/>
        <v>923551.02379419096</v>
      </c>
      <c r="AI227" s="408">
        <f t="shared" si="82"/>
        <v>193.66386462085728</v>
      </c>
      <c r="AJ227" s="399">
        <f t="shared" si="83"/>
        <v>190.73751007728023</v>
      </c>
      <c r="AK227" s="409">
        <v>9</v>
      </c>
      <c r="AL227" s="409">
        <v>9</v>
      </c>
    </row>
    <row r="228" spans="1:38">
      <c r="A228" s="397">
        <v>702</v>
      </c>
      <c r="B228" s="398" t="s">
        <v>251</v>
      </c>
      <c r="C228" s="416">
        <v>4124</v>
      </c>
      <c r="D228" s="429">
        <f t="shared" si="68"/>
        <v>734724.77850043634</v>
      </c>
      <c r="E228" s="462">
        <v>651426.24854725832</v>
      </c>
      <c r="F228" s="400">
        <v>1386151.0270476947</v>
      </c>
      <c r="G228" s="400">
        <v>1250068.6094061672</v>
      </c>
      <c r="H228" s="404">
        <f t="shared" si="69"/>
        <v>2636219.6364538618</v>
      </c>
      <c r="I228" s="421">
        <v>619531.93551567639</v>
      </c>
      <c r="J228" s="405">
        <f t="shared" si="70"/>
        <v>3255751.571969538</v>
      </c>
      <c r="K228" s="423">
        <v>-831821</v>
      </c>
      <c r="L228" s="411">
        <f t="shared" si="71"/>
        <v>2423930.571969538</v>
      </c>
      <c r="M228" s="425">
        <v>9001.2707999999984</v>
      </c>
      <c r="N228" s="405">
        <f t="shared" si="72"/>
        <v>2432931.8427695381</v>
      </c>
      <c r="O228" s="408">
        <f t="shared" si="73"/>
        <v>587.76202036118764</v>
      </c>
      <c r="P228" s="399">
        <f t="shared" si="74"/>
        <v>589.94467574431087</v>
      </c>
      <c r="Q228" s="409">
        <v>6</v>
      </c>
      <c r="R228" s="409">
        <v>6</v>
      </c>
      <c r="S228" s="440">
        <f t="shared" si="75"/>
        <v>555820.96020069486</v>
      </c>
      <c r="T228" s="413">
        <f t="shared" si="76"/>
        <v>0.29753123515830998</v>
      </c>
      <c r="U228" s="442">
        <f t="shared" si="77"/>
        <v>133.67606708728312</v>
      </c>
      <c r="V228" s="475">
        <f t="shared" si="78"/>
        <v>133.67606708728312</v>
      </c>
      <c r="W228" s="397">
        <v>702</v>
      </c>
      <c r="X228" s="398" t="s">
        <v>251</v>
      </c>
      <c r="Y228" s="400">
        <v>4114</v>
      </c>
      <c r="Z228" s="400">
        <v>629007.67451463477</v>
      </c>
      <c r="AA228" s="400">
        <v>1165825.8508979406</v>
      </c>
      <c r="AB228" s="404">
        <f t="shared" si="67"/>
        <v>1794833.5254125753</v>
      </c>
      <c r="AC228" s="400">
        <v>897669.0863562678</v>
      </c>
      <c r="AD228" s="399">
        <f t="shared" si="79"/>
        <v>2692502.6117688431</v>
      </c>
      <c r="AE228" s="401">
        <v>-824393</v>
      </c>
      <c r="AF228" s="408">
        <f t="shared" si="80"/>
        <v>1868109.6117688431</v>
      </c>
      <c r="AG228" s="399">
        <v>-2048.9689999999973</v>
      </c>
      <c r="AH228" s="399">
        <f t="shared" si="81"/>
        <v>1866060.6427688431</v>
      </c>
      <c r="AI228" s="408">
        <f t="shared" si="82"/>
        <v>454.08595327390452</v>
      </c>
      <c r="AJ228" s="399">
        <f t="shared" si="83"/>
        <v>453.58790538863468</v>
      </c>
      <c r="AK228" s="409">
        <v>6</v>
      </c>
      <c r="AL228" s="409">
        <v>6</v>
      </c>
    </row>
    <row r="229" spans="1:38">
      <c r="A229" s="397">
        <v>704</v>
      </c>
      <c r="B229" s="398" t="s">
        <v>252</v>
      </c>
      <c r="C229" s="416">
        <v>6436</v>
      </c>
      <c r="D229" s="429">
        <f t="shared" si="68"/>
        <v>4387156.5506148152</v>
      </c>
      <c r="E229" s="462">
        <v>522586.22055994696</v>
      </c>
      <c r="F229" s="400">
        <v>4909742.7711747624</v>
      </c>
      <c r="G229" s="400">
        <v>1141622.431121482</v>
      </c>
      <c r="H229" s="404">
        <f t="shared" si="69"/>
        <v>6051365.202296244</v>
      </c>
      <c r="I229" s="421">
        <v>437582.01981962874</v>
      </c>
      <c r="J229" s="405">
        <f t="shared" si="70"/>
        <v>6488947.2221158724</v>
      </c>
      <c r="K229" s="423">
        <v>-1167760</v>
      </c>
      <c r="L229" s="411">
        <f t="shared" si="71"/>
        <v>5321187.2221158724</v>
      </c>
      <c r="M229" s="425">
        <v>101981.06436000008</v>
      </c>
      <c r="N229" s="405">
        <f t="shared" si="72"/>
        <v>5423168.2864758726</v>
      </c>
      <c r="O229" s="408">
        <f t="shared" si="73"/>
        <v>826.78483873770551</v>
      </c>
      <c r="P229" s="399">
        <f t="shared" si="74"/>
        <v>842.63024960781115</v>
      </c>
      <c r="Q229" s="409">
        <v>2</v>
      </c>
      <c r="R229" s="409">
        <v>2</v>
      </c>
      <c r="S229" s="440">
        <f t="shared" si="75"/>
        <v>-276184.9028192535</v>
      </c>
      <c r="T229" s="413">
        <f t="shared" si="76"/>
        <v>-4.9341886988164919E-2</v>
      </c>
      <c r="U229" s="442">
        <f t="shared" si="77"/>
        <v>-43.994894450708557</v>
      </c>
      <c r="V229" s="475">
        <f t="shared" si="78"/>
        <v>-43.994894450708557</v>
      </c>
      <c r="W229" s="397">
        <v>704</v>
      </c>
      <c r="X229" s="398" t="s">
        <v>252</v>
      </c>
      <c r="Y229" s="400">
        <v>6428</v>
      </c>
      <c r="Z229" s="400">
        <v>4760611.4474320402</v>
      </c>
      <c r="AA229" s="400">
        <v>1109658.2421610232</v>
      </c>
      <c r="AB229" s="404">
        <f t="shared" si="67"/>
        <v>5870269.6895930637</v>
      </c>
      <c r="AC229" s="400">
        <v>847116.43534206226</v>
      </c>
      <c r="AD229" s="399">
        <f t="shared" si="79"/>
        <v>6717386.1249351259</v>
      </c>
      <c r="AE229" s="401">
        <v>-1120014</v>
      </c>
      <c r="AF229" s="408">
        <f t="shared" si="80"/>
        <v>5597372.1249351259</v>
      </c>
      <c r="AG229" s="399">
        <v>61390.263500000059</v>
      </c>
      <c r="AH229" s="399">
        <f t="shared" si="81"/>
        <v>5658762.3884351263</v>
      </c>
      <c r="AI229" s="408">
        <f t="shared" si="82"/>
        <v>870.77973318841407</v>
      </c>
      <c r="AJ229" s="399">
        <f t="shared" si="83"/>
        <v>880.33017866134514</v>
      </c>
      <c r="AK229" s="409">
        <v>2</v>
      </c>
      <c r="AL229" s="409">
        <v>2</v>
      </c>
    </row>
    <row r="230" spans="1:38">
      <c r="A230" s="397">
        <v>707</v>
      </c>
      <c r="B230" s="398" t="s">
        <v>253</v>
      </c>
      <c r="C230" s="416">
        <v>1902</v>
      </c>
      <c r="D230" s="429">
        <f t="shared" si="68"/>
        <v>-500278.46659360884</v>
      </c>
      <c r="E230" s="462">
        <v>402498.05267892207</v>
      </c>
      <c r="F230" s="400">
        <v>-97780.413914686796</v>
      </c>
      <c r="G230" s="400">
        <v>1305692.7568719622</v>
      </c>
      <c r="H230" s="404">
        <f t="shared" si="69"/>
        <v>1207912.3429572755</v>
      </c>
      <c r="I230" s="421">
        <v>412818.45687421085</v>
      </c>
      <c r="J230" s="405">
        <f t="shared" si="70"/>
        <v>1620730.7998314863</v>
      </c>
      <c r="K230" s="423">
        <v>-547761</v>
      </c>
      <c r="L230" s="411">
        <f t="shared" si="71"/>
        <v>1072969.7998314863</v>
      </c>
      <c r="M230" s="425">
        <v>-35004.941999999995</v>
      </c>
      <c r="N230" s="405">
        <f t="shared" si="72"/>
        <v>1037964.8578314863</v>
      </c>
      <c r="O230" s="408">
        <f t="shared" si="73"/>
        <v>564.12712924894129</v>
      </c>
      <c r="P230" s="399">
        <f t="shared" si="74"/>
        <v>545.72284849184348</v>
      </c>
      <c r="Q230" s="409">
        <v>12</v>
      </c>
      <c r="R230" s="409">
        <v>12</v>
      </c>
      <c r="S230" s="440">
        <f t="shared" si="75"/>
        <v>305756.24425560888</v>
      </c>
      <c r="T230" s="413">
        <f t="shared" si="76"/>
        <v>0.39852820904096969</v>
      </c>
      <c r="U230" s="442">
        <f t="shared" si="77"/>
        <v>172.69164171022834</v>
      </c>
      <c r="V230" s="475">
        <f t="shared" si="78"/>
        <v>172.69164171022834</v>
      </c>
      <c r="W230" s="397">
        <v>707</v>
      </c>
      <c r="X230" s="398" t="s">
        <v>253</v>
      </c>
      <c r="Y230" s="400">
        <v>1960</v>
      </c>
      <c r="Z230" s="400">
        <v>-458845.7578584911</v>
      </c>
      <c r="AA230" s="400">
        <v>1272819.4878410366</v>
      </c>
      <c r="AB230" s="404">
        <f t="shared" ref="AB230:AB261" si="84">SUM(Z230:AA230)</f>
        <v>813973.7299825456</v>
      </c>
      <c r="AC230" s="400">
        <v>524382.82559333195</v>
      </c>
      <c r="AD230" s="399">
        <f t="shared" si="79"/>
        <v>1338356.5555758774</v>
      </c>
      <c r="AE230" s="401">
        <v>-571143</v>
      </c>
      <c r="AF230" s="408">
        <f t="shared" si="80"/>
        <v>767213.55557587743</v>
      </c>
      <c r="AG230" s="399">
        <v>-17337.430000000008</v>
      </c>
      <c r="AH230" s="399">
        <f t="shared" si="81"/>
        <v>749876.12557587738</v>
      </c>
      <c r="AI230" s="408">
        <f t="shared" si="82"/>
        <v>391.43548753871295</v>
      </c>
      <c r="AJ230" s="399">
        <f t="shared" si="83"/>
        <v>382.58985998769253</v>
      </c>
      <c r="AK230" s="409">
        <v>12</v>
      </c>
      <c r="AL230" s="409">
        <v>12</v>
      </c>
    </row>
    <row r="231" spans="1:38">
      <c r="A231" s="397">
        <v>729</v>
      </c>
      <c r="B231" s="398" t="s">
        <v>255</v>
      </c>
      <c r="C231" s="416">
        <v>8847</v>
      </c>
      <c r="D231" s="429">
        <f t="shared" si="68"/>
        <v>156351.31182625075</v>
      </c>
      <c r="E231" s="462">
        <v>1582975.3061879061</v>
      </c>
      <c r="F231" s="400">
        <v>1739326.6180141568</v>
      </c>
      <c r="G231" s="400">
        <v>4807273.1070091445</v>
      </c>
      <c r="H231" s="404">
        <f t="shared" si="69"/>
        <v>6546599.7250233013</v>
      </c>
      <c r="I231" s="421">
        <v>1303526.31911411</v>
      </c>
      <c r="J231" s="405">
        <f t="shared" si="70"/>
        <v>7850126.0441374108</v>
      </c>
      <c r="K231" s="423">
        <v>969444</v>
      </c>
      <c r="L231" s="411">
        <f t="shared" si="71"/>
        <v>8819570.0441374108</v>
      </c>
      <c r="M231" s="425">
        <v>77177.562600000005</v>
      </c>
      <c r="N231" s="405">
        <f t="shared" si="72"/>
        <v>8896747.6067374106</v>
      </c>
      <c r="O231" s="408">
        <f t="shared" si="73"/>
        <v>996.89951894850356</v>
      </c>
      <c r="P231" s="399">
        <f t="shared" si="74"/>
        <v>1005.623104638568</v>
      </c>
      <c r="Q231" s="409">
        <v>13</v>
      </c>
      <c r="R231" s="409">
        <v>13</v>
      </c>
      <c r="S231" s="440">
        <f t="shared" si="75"/>
        <v>1617141.7045060564</v>
      </c>
      <c r="T231" s="413">
        <f t="shared" si="76"/>
        <v>0.22452728833242752</v>
      </c>
      <c r="U231" s="442">
        <f t="shared" si="77"/>
        <v>194.40053960239163</v>
      </c>
      <c r="V231" s="475">
        <f t="shared" si="78"/>
        <v>194.40053960239163</v>
      </c>
      <c r="W231" s="397">
        <v>729</v>
      </c>
      <c r="X231" s="398" t="s">
        <v>255</v>
      </c>
      <c r="Y231" s="400">
        <v>8975</v>
      </c>
      <c r="Z231" s="400">
        <v>399870.84803662868</v>
      </c>
      <c r="AA231" s="400">
        <v>4751158.3825585954</v>
      </c>
      <c r="AB231" s="404">
        <f t="shared" si="84"/>
        <v>5151029.2305952236</v>
      </c>
      <c r="AC231" s="400">
        <v>1883138.1090361306</v>
      </c>
      <c r="AD231" s="399">
        <f t="shared" si="79"/>
        <v>7034167.3396313544</v>
      </c>
      <c r="AE231" s="401">
        <v>168261</v>
      </c>
      <c r="AF231" s="408">
        <f t="shared" si="80"/>
        <v>7202428.3396313544</v>
      </c>
      <c r="AG231" s="399">
        <v>-40427.734500000006</v>
      </c>
      <c r="AH231" s="399">
        <f t="shared" si="81"/>
        <v>7162000.6051313542</v>
      </c>
      <c r="AI231" s="408">
        <f t="shared" si="82"/>
        <v>802.49897934611192</v>
      </c>
      <c r="AJ231" s="399">
        <f t="shared" si="83"/>
        <v>797.99449639346562</v>
      </c>
      <c r="AK231" s="409">
        <v>13</v>
      </c>
      <c r="AL231" s="409">
        <v>13</v>
      </c>
    </row>
    <row r="232" spans="1:38">
      <c r="A232" s="397">
        <v>732</v>
      </c>
      <c r="B232" s="398" t="s">
        <v>256</v>
      </c>
      <c r="C232" s="416">
        <v>3344</v>
      </c>
      <c r="D232" s="429">
        <f t="shared" si="68"/>
        <v>2135025.615728349</v>
      </c>
      <c r="E232" s="462">
        <v>504944.6100060505</v>
      </c>
      <c r="F232" s="400">
        <v>2639970.2257343996</v>
      </c>
      <c r="G232" s="400">
        <v>1426541.8709813163</v>
      </c>
      <c r="H232" s="404">
        <f t="shared" si="69"/>
        <v>4066512.0967157157</v>
      </c>
      <c r="I232" s="421">
        <v>513426.55455859809</v>
      </c>
      <c r="J232" s="405">
        <f t="shared" si="70"/>
        <v>4579938.6512743142</v>
      </c>
      <c r="K232" s="423">
        <v>250334</v>
      </c>
      <c r="L232" s="411">
        <f t="shared" si="71"/>
        <v>4830272.6512743142</v>
      </c>
      <c r="M232" s="425">
        <v>-88429.151100000003</v>
      </c>
      <c r="N232" s="405">
        <f t="shared" si="72"/>
        <v>4741843.5001743138</v>
      </c>
      <c r="O232" s="408">
        <f t="shared" si="73"/>
        <v>1444.4595249026058</v>
      </c>
      <c r="P232" s="399">
        <f t="shared" si="74"/>
        <v>1418.0154007698306</v>
      </c>
      <c r="Q232" s="409">
        <v>19</v>
      </c>
      <c r="R232" s="409">
        <v>19</v>
      </c>
      <c r="S232" s="440">
        <f t="shared" si="75"/>
        <v>241250.69313460123</v>
      </c>
      <c r="T232" s="413">
        <f t="shared" si="76"/>
        <v>5.2571265802441022E-2</v>
      </c>
      <c r="U232" s="442">
        <f t="shared" si="77"/>
        <v>68.853422342739805</v>
      </c>
      <c r="V232" s="475">
        <f t="shared" si="78"/>
        <v>68.853422342739805</v>
      </c>
      <c r="W232" s="397">
        <v>732</v>
      </c>
      <c r="X232" s="398" t="s">
        <v>256</v>
      </c>
      <c r="Y232" s="400">
        <v>3336</v>
      </c>
      <c r="Z232" s="400">
        <v>2225937.9782776032</v>
      </c>
      <c r="AA232" s="400">
        <v>1347947.522416342</v>
      </c>
      <c r="AB232" s="404">
        <f t="shared" si="84"/>
        <v>3573885.5006939452</v>
      </c>
      <c r="AC232" s="400">
        <v>757141.45744576736</v>
      </c>
      <c r="AD232" s="399">
        <f t="shared" si="79"/>
        <v>4331026.9581397129</v>
      </c>
      <c r="AE232" s="401">
        <v>257995</v>
      </c>
      <c r="AF232" s="408">
        <f t="shared" si="80"/>
        <v>4589021.9581397129</v>
      </c>
      <c r="AG232" s="399">
        <v>-102448.45</v>
      </c>
      <c r="AH232" s="399">
        <f t="shared" si="81"/>
        <v>4486573.5081397127</v>
      </c>
      <c r="AI232" s="408">
        <f t="shared" si="82"/>
        <v>1375.606102559866</v>
      </c>
      <c r="AJ232" s="399">
        <f t="shared" si="83"/>
        <v>1344.896135533487</v>
      </c>
      <c r="AK232" s="409">
        <v>19</v>
      </c>
      <c r="AL232" s="409">
        <v>19</v>
      </c>
    </row>
    <row r="233" spans="1:38">
      <c r="A233" s="397">
        <v>734</v>
      </c>
      <c r="B233" s="398" t="s">
        <v>257</v>
      </c>
      <c r="C233" s="416">
        <v>51100</v>
      </c>
      <c r="D233" s="429">
        <f t="shared" si="68"/>
        <v>3432502.7544030864</v>
      </c>
      <c r="E233" s="462">
        <v>8386621.8279377278</v>
      </c>
      <c r="F233" s="400">
        <v>11819124.582340814</v>
      </c>
      <c r="G233" s="400">
        <v>13848009.268036274</v>
      </c>
      <c r="H233" s="404">
        <f t="shared" si="69"/>
        <v>25667133.85037709</v>
      </c>
      <c r="I233" s="421">
        <v>6083757.7269617599</v>
      </c>
      <c r="J233" s="405">
        <f t="shared" si="70"/>
        <v>31750891.577338852</v>
      </c>
      <c r="K233" s="423">
        <v>-270461</v>
      </c>
      <c r="L233" s="411">
        <f t="shared" si="71"/>
        <v>31480430.577338852</v>
      </c>
      <c r="M233" s="425">
        <v>-618731.51922299992</v>
      </c>
      <c r="N233" s="405">
        <f t="shared" si="72"/>
        <v>30861699.058115851</v>
      </c>
      <c r="O233" s="408">
        <f t="shared" si="73"/>
        <v>616.0553929029129</v>
      </c>
      <c r="P233" s="399">
        <f t="shared" si="74"/>
        <v>603.94714399443933</v>
      </c>
      <c r="Q233" s="409">
        <v>2</v>
      </c>
      <c r="R233" s="409">
        <v>2</v>
      </c>
      <c r="S233" s="440">
        <f t="shared" si="75"/>
        <v>5265161.8265326284</v>
      </c>
      <c r="T233" s="413">
        <f t="shared" si="76"/>
        <v>0.20084332823674386</v>
      </c>
      <c r="U233" s="442">
        <f t="shared" si="77"/>
        <v>101.3543395424939</v>
      </c>
      <c r="V233" s="475">
        <f t="shared" si="78"/>
        <v>101.3543395424939</v>
      </c>
      <c r="W233" s="397">
        <v>734</v>
      </c>
      <c r="X233" s="398" t="s">
        <v>257</v>
      </c>
      <c r="Y233" s="400">
        <v>50933</v>
      </c>
      <c r="Z233" s="400">
        <v>3517575.405201083</v>
      </c>
      <c r="AA233" s="400">
        <v>14859086.706145555</v>
      </c>
      <c r="AB233" s="404">
        <f t="shared" si="84"/>
        <v>18376662.11134664</v>
      </c>
      <c r="AC233" s="400">
        <v>9133203.6394595839</v>
      </c>
      <c r="AD233" s="399">
        <f t="shared" si="79"/>
        <v>27509865.750806224</v>
      </c>
      <c r="AE233" s="401">
        <v>-1294597</v>
      </c>
      <c r="AF233" s="408">
        <f t="shared" si="80"/>
        <v>26215268.750806224</v>
      </c>
      <c r="AG233" s="399">
        <v>-678476.68110000016</v>
      </c>
      <c r="AH233" s="399">
        <f t="shared" si="81"/>
        <v>25536792.069706224</v>
      </c>
      <c r="AI233" s="408">
        <f t="shared" si="82"/>
        <v>514.701053360419</v>
      </c>
      <c r="AJ233" s="399">
        <f t="shared" si="83"/>
        <v>501.38008893460477</v>
      </c>
      <c r="AK233" s="409">
        <v>2</v>
      </c>
      <c r="AL233" s="409">
        <v>2</v>
      </c>
    </row>
    <row r="234" spans="1:38">
      <c r="A234" s="397">
        <v>790</v>
      </c>
      <c r="B234" s="398" t="s">
        <v>281</v>
      </c>
      <c r="C234" s="416">
        <v>23515</v>
      </c>
      <c r="D234" s="429">
        <f t="shared" si="68"/>
        <v>2683356.2905978616</v>
      </c>
      <c r="E234" s="462">
        <v>3074563.4061683863</v>
      </c>
      <c r="F234" s="400">
        <v>5757919.696766248</v>
      </c>
      <c r="G234" s="400">
        <v>9889016.4406457618</v>
      </c>
      <c r="H234" s="404">
        <f t="shared" si="69"/>
        <v>15646936.13741201</v>
      </c>
      <c r="I234" s="421">
        <v>2762814.8218209604</v>
      </c>
      <c r="J234" s="405">
        <f t="shared" si="70"/>
        <v>18409750.959232971</v>
      </c>
      <c r="K234" s="423">
        <v>-1492315</v>
      </c>
      <c r="L234" s="411">
        <f t="shared" si="71"/>
        <v>16917435.959232971</v>
      </c>
      <c r="M234" s="425">
        <v>589733.25858000037</v>
      </c>
      <c r="N234" s="405">
        <f t="shared" si="72"/>
        <v>17507169.21781297</v>
      </c>
      <c r="O234" s="408">
        <f t="shared" si="73"/>
        <v>719.43168017150629</v>
      </c>
      <c r="P234" s="399">
        <f t="shared" si="74"/>
        <v>744.51070456359639</v>
      </c>
      <c r="Q234" s="409">
        <v>6</v>
      </c>
      <c r="R234" s="409">
        <v>6</v>
      </c>
      <c r="S234" s="440">
        <f t="shared" si="75"/>
        <v>620328.19301251322</v>
      </c>
      <c r="T234" s="413">
        <f t="shared" si="76"/>
        <v>3.8063698289968209E-2</v>
      </c>
      <c r="U234" s="442">
        <f t="shared" si="77"/>
        <v>32.775079252130809</v>
      </c>
      <c r="V234" s="475">
        <f t="shared" si="78"/>
        <v>32.775079252130809</v>
      </c>
      <c r="W234" s="397">
        <v>790</v>
      </c>
      <c r="X234" s="398" t="s">
        <v>281</v>
      </c>
      <c r="Y234" s="400">
        <v>23734</v>
      </c>
      <c r="Z234" s="400">
        <v>4032287.9100757195</v>
      </c>
      <c r="AA234" s="400">
        <v>9838322.5819209348</v>
      </c>
      <c r="AB234" s="404">
        <f t="shared" si="84"/>
        <v>13870610.491996653</v>
      </c>
      <c r="AC234" s="400">
        <v>4378201.2742238045</v>
      </c>
      <c r="AD234" s="399">
        <f t="shared" si="79"/>
        <v>18248811.766220458</v>
      </c>
      <c r="AE234" s="401">
        <v>-1951704</v>
      </c>
      <c r="AF234" s="408">
        <f t="shared" si="80"/>
        <v>16297107.766220458</v>
      </c>
      <c r="AG234" s="399">
        <v>169560.06540000002</v>
      </c>
      <c r="AH234" s="399">
        <f t="shared" si="81"/>
        <v>16466667.831620459</v>
      </c>
      <c r="AI234" s="408">
        <f t="shared" si="82"/>
        <v>686.65660091937548</v>
      </c>
      <c r="AJ234" s="399">
        <f t="shared" si="83"/>
        <v>693.80078501813682</v>
      </c>
      <c r="AK234" s="409">
        <v>6</v>
      </c>
      <c r="AL234" s="409">
        <v>6</v>
      </c>
    </row>
    <row r="235" spans="1:38">
      <c r="A235" s="397">
        <v>738</v>
      </c>
      <c r="B235" s="398" t="s">
        <v>258</v>
      </c>
      <c r="C235" s="416">
        <v>2974</v>
      </c>
      <c r="D235" s="429">
        <f t="shared" si="68"/>
        <v>975381.81327474467</v>
      </c>
      <c r="E235" s="462">
        <v>368496.02158972918</v>
      </c>
      <c r="F235" s="400">
        <v>1343877.8348644739</v>
      </c>
      <c r="G235" s="400">
        <v>726859.34835791972</v>
      </c>
      <c r="H235" s="404">
        <f t="shared" si="69"/>
        <v>2070737.1832223935</v>
      </c>
      <c r="I235" s="421">
        <v>419964.91087449569</v>
      </c>
      <c r="J235" s="405">
        <f t="shared" si="70"/>
        <v>2490702.0940968893</v>
      </c>
      <c r="K235" s="423">
        <v>-401018</v>
      </c>
      <c r="L235" s="411">
        <f t="shared" si="71"/>
        <v>2089684.0940968893</v>
      </c>
      <c r="M235" s="425">
        <v>151963.12082999997</v>
      </c>
      <c r="N235" s="405">
        <f t="shared" si="72"/>
        <v>2241647.2149268892</v>
      </c>
      <c r="O235" s="408">
        <f t="shared" si="73"/>
        <v>702.65100675752831</v>
      </c>
      <c r="P235" s="399">
        <f t="shared" si="74"/>
        <v>753.74822290749466</v>
      </c>
      <c r="Q235" s="409">
        <v>2</v>
      </c>
      <c r="R235" s="409">
        <v>2</v>
      </c>
      <c r="S235" s="440">
        <f t="shared" si="75"/>
        <v>585996.45785849355</v>
      </c>
      <c r="T235" s="413">
        <f t="shared" si="76"/>
        <v>0.3897062419987799</v>
      </c>
      <c r="U235" s="442">
        <f t="shared" si="77"/>
        <v>187.15987331961412</v>
      </c>
      <c r="V235" s="475">
        <f t="shared" si="78"/>
        <v>187.15987331961412</v>
      </c>
      <c r="W235" s="397">
        <v>738</v>
      </c>
      <c r="X235" s="398" t="s">
        <v>258</v>
      </c>
      <c r="Y235" s="400">
        <v>2917</v>
      </c>
      <c r="Z235" s="400">
        <v>521070.78241227311</v>
      </c>
      <c r="AA235" s="400">
        <v>896684.20143546443</v>
      </c>
      <c r="AB235" s="404">
        <f t="shared" si="84"/>
        <v>1417754.9838477375</v>
      </c>
      <c r="AC235" s="400">
        <v>569770.65239065827</v>
      </c>
      <c r="AD235" s="399">
        <f t="shared" si="79"/>
        <v>1987525.6362383957</v>
      </c>
      <c r="AE235" s="401">
        <v>-483838</v>
      </c>
      <c r="AF235" s="408">
        <f t="shared" si="80"/>
        <v>1503687.6362383957</v>
      </c>
      <c r="AG235" s="399">
        <v>49868.753199999977</v>
      </c>
      <c r="AH235" s="399">
        <f t="shared" si="81"/>
        <v>1553556.3894383956</v>
      </c>
      <c r="AI235" s="408">
        <f t="shared" si="82"/>
        <v>515.49113343791419</v>
      </c>
      <c r="AJ235" s="399">
        <f t="shared" si="83"/>
        <v>532.58703786026592</v>
      </c>
      <c r="AK235" s="409">
        <v>2</v>
      </c>
      <c r="AL235" s="409">
        <v>2</v>
      </c>
    </row>
    <row r="236" spans="1:38">
      <c r="A236" s="397">
        <v>739</v>
      </c>
      <c r="B236" s="398" t="s">
        <v>259</v>
      </c>
      <c r="C236" s="416">
        <v>3216</v>
      </c>
      <c r="D236" s="429">
        <f t="shared" si="68"/>
        <v>1920221.0450493987</v>
      </c>
      <c r="E236" s="462">
        <v>383646.14151010418</v>
      </c>
      <c r="F236" s="400">
        <v>2303867.186559503</v>
      </c>
      <c r="G236" s="400">
        <v>1206480.0356632168</v>
      </c>
      <c r="H236" s="404">
        <f t="shared" si="69"/>
        <v>3510347.2222227198</v>
      </c>
      <c r="I236" s="421">
        <v>530540.08029631991</v>
      </c>
      <c r="J236" s="405">
        <f t="shared" si="70"/>
        <v>4040887.3025190397</v>
      </c>
      <c r="K236" s="423">
        <v>454452</v>
      </c>
      <c r="L236" s="411">
        <f t="shared" si="71"/>
        <v>4495339.3025190402</v>
      </c>
      <c r="M236" s="425">
        <v>86020.477709999977</v>
      </c>
      <c r="N236" s="405">
        <f t="shared" si="72"/>
        <v>4581359.7802290404</v>
      </c>
      <c r="O236" s="408">
        <f t="shared" si="73"/>
        <v>1397.8045094897514</v>
      </c>
      <c r="P236" s="399">
        <f t="shared" si="74"/>
        <v>1424.5521704692289</v>
      </c>
      <c r="Q236" s="409">
        <v>9</v>
      </c>
      <c r="R236" s="409">
        <v>9</v>
      </c>
      <c r="S236" s="440">
        <f t="shared" si="75"/>
        <v>490363.56305598095</v>
      </c>
      <c r="T236" s="413">
        <f t="shared" si="76"/>
        <v>0.12243858513902589</v>
      </c>
      <c r="U236" s="442">
        <f t="shared" si="77"/>
        <v>167.77510547775523</v>
      </c>
      <c r="V236" s="475">
        <f t="shared" si="78"/>
        <v>167.77510547775523</v>
      </c>
      <c r="W236" s="397">
        <v>739</v>
      </c>
      <c r="X236" s="398" t="s">
        <v>259</v>
      </c>
      <c r="Y236" s="400">
        <v>3256</v>
      </c>
      <c r="Z236" s="400">
        <v>1878390.928127439</v>
      </c>
      <c r="AA236" s="400">
        <v>1091048.1115239949</v>
      </c>
      <c r="AB236" s="404">
        <f t="shared" si="84"/>
        <v>2969439.0396514339</v>
      </c>
      <c r="AC236" s="400">
        <v>704284.69981162541</v>
      </c>
      <c r="AD236" s="399">
        <f t="shared" si="79"/>
        <v>3673723.7394630592</v>
      </c>
      <c r="AE236" s="401">
        <v>331252</v>
      </c>
      <c r="AF236" s="408">
        <f t="shared" si="80"/>
        <v>4004975.7394630592</v>
      </c>
      <c r="AG236" s="399">
        <v>103677.83140000002</v>
      </c>
      <c r="AH236" s="399">
        <f t="shared" si="81"/>
        <v>4108653.5708630593</v>
      </c>
      <c r="AI236" s="408">
        <f t="shared" si="82"/>
        <v>1230.0294040119961</v>
      </c>
      <c r="AJ236" s="399">
        <f t="shared" si="83"/>
        <v>1261.871489822807</v>
      </c>
      <c r="AK236" s="409">
        <v>9</v>
      </c>
      <c r="AL236" s="409">
        <v>9</v>
      </c>
    </row>
    <row r="237" spans="1:38">
      <c r="A237" s="397">
        <v>740</v>
      </c>
      <c r="B237" s="398" t="s">
        <v>260</v>
      </c>
      <c r="C237" s="416">
        <v>31843</v>
      </c>
      <c r="D237" s="429">
        <f t="shared" si="68"/>
        <v>-9998978.314122919</v>
      </c>
      <c r="E237" s="462">
        <v>5160475.9349332731</v>
      </c>
      <c r="F237" s="400">
        <v>-4838502.3791896468</v>
      </c>
      <c r="G237" s="400">
        <v>9053226.0057063587</v>
      </c>
      <c r="H237" s="404">
        <f t="shared" si="69"/>
        <v>4214723.6265167119</v>
      </c>
      <c r="I237" s="421">
        <v>3846490.0044444967</v>
      </c>
      <c r="J237" s="405">
        <f t="shared" si="70"/>
        <v>8061213.6309612086</v>
      </c>
      <c r="K237" s="423">
        <v>-425117</v>
      </c>
      <c r="L237" s="411">
        <f t="shared" si="71"/>
        <v>7636096.6309612086</v>
      </c>
      <c r="M237" s="425">
        <v>-362376.16029000026</v>
      </c>
      <c r="N237" s="405">
        <f t="shared" si="72"/>
        <v>7273720.4706712086</v>
      </c>
      <c r="O237" s="408">
        <f t="shared" si="73"/>
        <v>239.80456084417952</v>
      </c>
      <c r="P237" s="399">
        <f t="shared" si="74"/>
        <v>228.42447227557733</v>
      </c>
      <c r="Q237" s="409">
        <v>10</v>
      </c>
      <c r="R237" s="409">
        <v>10</v>
      </c>
      <c r="S237" s="440">
        <f t="shared" si="75"/>
        <v>3447975.0624089055</v>
      </c>
      <c r="T237" s="413">
        <f t="shared" si="76"/>
        <v>0.82327482762176785</v>
      </c>
      <c r="U237" s="442">
        <f t="shared" si="77"/>
        <v>109.27248764635178</v>
      </c>
      <c r="V237" s="475">
        <f t="shared" si="78"/>
        <v>109.27248764635178</v>
      </c>
      <c r="W237" s="397">
        <v>740</v>
      </c>
      <c r="X237" s="398" t="s">
        <v>260</v>
      </c>
      <c r="Y237" s="400">
        <v>32085</v>
      </c>
      <c r="Z237" s="400">
        <v>-9792421.0240390692</v>
      </c>
      <c r="AA237" s="400">
        <v>9358231.9081515893</v>
      </c>
      <c r="AB237" s="404">
        <f t="shared" si="84"/>
        <v>-434189.11588747986</v>
      </c>
      <c r="AC237" s="400">
        <v>6152036.684439783</v>
      </c>
      <c r="AD237" s="399">
        <f t="shared" si="79"/>
        <v>5717847.5685523031</v>
      </c>
      <c r="AE237" s="401">
        <v>-1529726</v>
      </c>
      <c r="AF237" s="408">
        <f t="shared" si="80"/>
        <v>4188121.5685523031</v>
      </c>
      <c r="AG237" s="399">
        <v>-367001.87049999996</v>
      </c>
      <c r="AH237" s="399">
        <f t="shared" si="81"/>
        <v>3821119.6980523029</v>
      </c>
      <c r="AI237" s="408">
        <f t="shared" si="82"/>
        <v>130.53207319782774</v>
      </c>
      <c r="AJ237" s="399">
        <f t="shared" si="83"/>
        <v>119.09364806147119</v>
      </c>
      <c r="AK237" s="409">
        <v>10</v>
      </c>
      <c r="AL237" s="409">
        <v>10</v>
      </c>
    </row>
    <row r="238" spans="1:38">
      <c r="A238" s="397">
        <v>742</v>
      </c>
      <c r="B238" s="398" t="s">
        <v>261</v>
      </c>
      <c r="C238" s="416">
        <v>978</v>
      </c>
      <c r="D238" s="429">
        <f t="shared" si="68"/>
        <v>1098115.3504672525</v>
      </c>
      <c r="E238" s="462">
        <v>202903.76240982645</v>
      </c>
      <c r="F238" s="400">
        <v>1301019.1128770791</v>
      </c>
      <c r="G238" s="400">
        <v>38760.032764208139</v>
      </c>
      <c r="H238" s="404">
        <f t="shared" si="69"/>
        <v>1339779.1456412871</v>
      </c>
      <c r="I238" s="421">
        <v>163226.45781202536</v>
      </c>
      <c r="J238" s="405">
        <f t="shared" si="70"/>
        <v>1503005.6034533125</v>
      </c>
      <c r="K238" s="423">
        <v>462732</v>
      </c>
      <c r="L238" s="411">
        <f t="shared" si="71"/>
        <v>1965737.6034533125</v>
      </c>
      <c r="M238" s="425">
        <v>33254.694900000002</v>
      </c>
      <c r="N238" s="405">
        <f t="shared" si="72"/>
        <v>1998992.2983533125</v>
      </c>
      <c r="O238" s="408">
        <f t="shared" si="73"/>
        <v>2009.9566497477633</v>
      </c>
      <c r="P238" s="399">
        <f t="shared" si="74"/>
        <v>2043.9594052692357</v>
      </c>
      <c r="Q238" s="409">
        <v>19</v>
      </c>
      <c r="R238" s="409">
        <v>19</v>
      </c>
      <c r="S238" s="440">
        <f t="shared" si="75"/>
        <v>379941.72115766001</v>
      </c>
      <c r="T238" s="413">
        <f t="shared" si="76"/>
        <v>0.23959055853244071</v>
      </c>
      <c r="U238" s="442">
        <f t="shared" si="77"/>
        <v>404.90008871977489</v>
      </c>
      <c r="V238" s="475">
        <f t="shared" si="78"/>
        <v>404.90008871977489</v>
      </c>
      <c r="W238" s="397">
        <v>742</v>
      </c>
      <c r="X238" s="398" t="s">
        <v>261</v>
      </c>
      <c r="Y238" s="400">
        <v>988</v>
      </c>
      <c r="Z238" s="400">
        <v>1051754.0904797679</v>
      </c>
      <c r="AA238" s="400">
        <v>-22975.863869158784</v>
      </c>
      <c r="AB238" s="404">
        <f t="shared" si="84"/>
        <v>1028778.2266106091</v>
      </c>
      <c r="AC238" s="400">
        <v>227813.65568504349</v>
      </c>
      <c r="AD238" s="399">
        <f t="shared" si="79"/>
        <v>1256591.8822956525</v>
      </c>
      <c r="AE238" s="401">
        <v>329204</v>
      </c>
      <c r="AF238" s="408">
        <f t="shared" si="80"/>
        <v>1585795.8822956525</v>
      </c>
      <c r="AG238" s="399">
        <v>0</v>
      </c>
      <c r="AH238" s="399">
        <f t="shared" si="81"/>
        <v>1585795.8822956525</v>
      </c>
      <c r="AI238" s="408">
        <f t="shared" si="82"/>
        <v>1605.0565610279884</v>
      </c>
      <c r="AJ238" s="399">
        <f t="shared" si="83"/>
        <v>1605.0565610279884</v>
      </c>
      <c r="AK238" s="409">
        <v>19</v>
      </c>
      <c r="AL238" s="409">
        <v>19</v>
      </c>
    </row>
    <row r="239" spans="1:38">
      <c r="A239" s="397">
        <v>743</v>
      </c>
      <c r="B239" s="398" t="s">
        <v>262</v>
      </c>
      <c r="C239" s="416">
        <v>66160</v>
      </c>
      <c r="D239" s="429">
        <f t="shared" si="68"/>
        <v>7389939.6262340266</v>
      </c>
      <c r="E239" s="462">
        <v>8652930.4248600397</v>
      </c>
      <c r="F239" s="400">
        <v>16042870.051094066</v>
      </c>
      <c r="G239" s="400">
        <v>11802258.923457041</v>
      </c>
      <c r="H239" s="404">
        <f t="shared" si="69"/>
        <v>27845128.974551108</v>
      </c>
      <c r="I239" s="421">
        <v>4662682.0965382578</v>
      </c>
      <c r="J239" s="405">
        <f t="shared" si="70"/>
        <v>32507811.071089365</v>
      </c>
      <c r="K239" s="423">
        <v>-1342540</v>
      </c>
      <c r="L239" s="411">
        <f t="shared" si="71"/>
        <v>31165271.071089365</v>
      </c>
      <c r="M239" s="425">
        <v>29670.855599999893</v>
      </c>
      <c r="N239" s="405">
        <f t="shared" si="72"/>
        <v>31194941.926689364</v>
      </c>
      <c r="O239" s="408">
        <f t="shared" si="73"/>
        <v>471.05911534294688</v>
      </c>
      <c r="P239" s="399">
        <f t="shared" si="74"/>
        <v>471.50758655818265</v>
      </c>
      <c r="Q239" s="409">
        <v>14</v>
      </c>
      <c r="R239" s="409">
        <v>14</v>
      </c>
      <c r="S239" s="440">
        <f t="shared" si="75"/>
        <v>7104456.9976299405</v>
      </c>
      <c r="T239" s="413">
        <f t="shared" si="76"/>
        <v>0.29527084893883948</v>
      </c>
      <c r="U239" s="442">
        <f t="shared" si="77"/>
        <v>102.72309168421373</v>
      </c>
      <c r="V239" s="475">
        <f t="shared" si="78"/>
        <v>102.72309168421373</v>
      </c>
      <c r="W239" s="397">
        <v>743</v>
      </c>
      <c r="X239" s="398" t="s">
        <v>262</v>
      </c>
      <c r="Y239" s="400">
        <v>65323</v>
      </c>
      <c r="Z239" s="400">
        <v>4529341.1869285181</v>
      </c>
      <c r="AA239" s="400">
        <v>12299018.935356123</v>
      </c>
      <c r="AB239" s="404">
        <f t="shared" si="84"/>
        <v>16828360.122284643</v>
      </c>
      <c r="AC239" s="400">
        <v>9891809.9511747789</v>
      </c>
      <c r="AD239" s="399">
        <f t="shared" si="79"/>
        <v>26720170.073459424</v>
      </c>
      <c r="AE239" s="401">
        <v>-2659356</v>
      </c>
      <c r="AF239" s="408">
        <f t="shared" si="80"/>
        <v>24060814.073459424</v>
      </c>
      <c r="AG239" s="399">
        <v>-211894.91719999979</v>
      </c>
      <c r="AH239" s="399">
        <f t="shared" si="81"/>
        <v>23848919.156259425</v>
      </c>
      <c r="AI239" s="408">
        <f t="shared" si="82"/>
        <v>368.33602365873315</v>
      </c>
      <c r="AJ239" s="399">
        <f t="shared" si="83"/>
        <v>365.09222105934242</v>
      </c>
      <c r="AK239" s="409">
        <v>14</v>
      </c>
      <c r="AL239" s="409">
        <v>14</v>
      </c>
    </row>
    <row r="240" spans="1:38">
      <c r="A240" s="397">
        <v>746</v>
      </c>
      <c r="B240" s="398" t="s">
        <v>263</v>
      </c>
      <c r="C240" s="416">
        <v>4713</v>
      </c>
      <c r="D240" s="429">
        <f t="shared" si="68"/>
        <v>4739321.0094785439</v>
      </c>
      <c r="E240" s="462">
        <v>437866.76408498478</v>
      </c>
      <c r="F240" s="400">
        <v>5177187.7735635284</v>
      </c>
      <c r="G240" s="400">
        <v>1882438.0258256511</v>
      </c>
      <c r="H240" s="404">
        <f t="shared" si="69"/>
        <v>7059625.7993891798</v>
      </c>
      <c r="I240" s="421">
        <v>611820.37644361949</v>
      </c>
      <c r="J240" s="405">
        <f t="shared" si="70"/>
        <v>7671446.1758327996</v>
      </c>
      <c r="K240" s="423">
        <v>310695</v>
      </c>
      <c r="L240" s="411">
        <f t="shared" si="71"/>
        <v>7982141.1758327996</v>
      </c>
      <c r="M240" s="425">
        <v>12168.384600000005</v>
      </c>
      <c r="N240" s="405">
        <f t="shared" si="72"/>
        <v>7994309.5604328001</v>
      </c>
      <c r="O240" s="408">
        <f t="shared" si="73"/>
        <v>1693.6433642760026</v>
      </c>
      <c r="P240" s="399">
        <f t="shared" si="74"/>
        <v>1696.225240915086</v>
      </c>
      <c r="Q240" s="409">
        <v>17</v>
      </c>
      <c r="R240" s="409">
        <v>17</v>
      </c>
      <c r="S240" s="440">
        <f t="shared" si="75"/>
        <v>715905.70903213974</v>
      </c>
      <c r="T240" s="413">
        <f t="shared" si="76"/>
        <v>9.8524980686781227E-2</v>
      </c>
      <c r="U240" s="442">
        <f t="shared" si="77"/>
        <v>159.06354024207235</v>
      </c>
      <c r="V240" s="475">
        <f t="shared" si="78"/>
        <v>159.06354024207235</v>
      </c>
      <c r="W240" s="397">
        <v>746</v>
      </c>
      <c r="X240" s="398" t="s">
        <v>263</v>
      </c>
      <c r="Y240" s="400">
        <v>4735</v>
      </c>
      <c r="Z240" s="400">
        <v>4639914.4099314827</v>
      </c>
      <c r="AA240" s="400">
        <v>1410848.1951298011</v>
      </c>
      <c r="AB240" s="404">
        <f t="shared" si="84"/>
        <v>6050762.6050612833</v>
      </c>
      <c r="AC240" s="400">
        <v>927037.86173937644</v>
      </c>
      <c r="AD240" s="399">
        <f t="shared" si="79"/>
        <v>6977800.4668006599</v>
      </c>
      <c r="AE240" s="401">
        <v>288435</v>
      </c>
      <c r="AF240" s="408">
        <f t="shared" si="80"/>
        <v>7266235.4668006599</v>
      </c>
      <c r="AG240" s="399">
        <v>27267.048999999985</v>
      </c>
      <c r="AH240" s="399">
        <f t="shared" si="81"/>
        <v>7293502.5158006595</v>
      </c>
      <c r="AI240" s="408">
        <f t="shared" si="82"/>
        <v>1534.5798240339302</v>
      </c>
      <c r="AJ240" s="399">
        <f t="shared" si="83"/>
        <v>1540.338440507003</v>
      </c>
      <c r="AK240" s="409">
        <v>17</v>
      </c>
      <c r="AL240" s="409">
        <v>17</v>
      </c>
    </row>
    <row r="241" spans="1:38">
      <c r="A241" s="397">
        <v>747</v>
      </c>
      <c r="B241" s="398" t="s">
        <v>264</v>
      </c>
      <c r="C241" s="416">
        <v>1283</v>
      </c>
      <c r="D241" s="429">
        <f t="shared" si="68"/>
        <v>751786.31060937501</v>
      </c>
      <c r="E241" s="462">
        <v>234001.02447651906</v>
      </c>
      <c r="F241" s="400">
        <v>985787.3350858941</v>
      </c>
      <c r="G241" s="400">
        <v>601174.76958070428</v>
      </c>
      <c r="H241" s="404">
        <f t="shared" si="69"/>
        <v>1586962.1046665984</v>
      </c>
      <c r="I241" s="421">
        <v>259247.94994994503</v>
      </c>
      <c r="J241" s="405">
        <f t="shared" si="70"/>
        <v>1846210.0546165435</v>
      </c>
      <c r="K241" s="423">
        <v>-263730</v>
      </c>
      <c r="L241" s="411">
        <f t="shared" si="71"/>
        <v>1582480.0546165435</v>
      </c>
      <c r="M241" s="425">
        <v>58341.569999999978</v>
      </c>
      <c r="N241" s="405">
        <f t="shared" si="72"/>
        <v>1640821.6246165435</v>
      </c>
      <c r="O241" s="408">
        <f t="shared" si="73"/>
        <v>1233.4217105351079</v>
      </c>
      <c r="P241" s="399">
        <f t="shared" si="74"/>
        <v>1278.8944852817954</v>
      </c>
      <c r="Q241" s="409">
        <v>4</v>
      </c>
      <c r="R241" s="409">
        <v>4</v>
      </c>
      <c r="S241" s="440">
        <f t="shared" si="75"/>
        <v>178082.41602965514</v>
      </c>
      <c r="T241" s="413">
        <f t="shared" si="76"/>
        <v>0.12680341460047065</v>
      </c>
      <c r="U241" s="442">
        <f t="shared" si="77"/>
        <v>159.72321008641643</v>
      </c>
      <c r="V241" s="475">
        <f t="shared" si="78"/>
        <v>159.72321008641643</v>
      </c>
      <c r="W241" s="397">
        <v>747</v>
      </c>
      <c r="X241" s="398" t="s">
        <v>264</v>
      </c>
      <c r="Y241" s="400">
        <v>1308</v>
      </c>
      <c r="Z241" s="400">
        <v>758319.29656358226</v>
      </c>
      <c r="AA241" s="400">
        <v>546791.75487211917</v>
      </c>
      <c r="AB241" s="404">
        <f t="shared" si="84"/>
        <v>1305111.0514357015</v>
      </c>
      <c r="AC241" s="400">
        <v>335091.58715118672</v>
      </c>
      <c r="AD241" s="399">
        <f t="shared" si="79"/>
        <v>1640202.6385868883</v>
      </c>
      <c r="AE241" s="401">
        <v>-235805</v>
      </c>
      <c r="AF241" s="408">
        <f t="shared" si="80"/>
        <v>1404397.6385868883</v>
      </c>
      <c r="AG241" s="399">
        <v>53746.03300000001</v>
      </c>
      <c r="AH241" s="399">
        <f t="shared" si="81"/>
        <v>1458143.6715868884</v>
      </c>
      <c r="AI241" s="408">
        <f t="shared" si="82"/>
        <v>1073.6985004486914</v>
      </c>
      <c r="AJ241" s="399">
        <f t="shared" si="83"/>
        <v>1114.7887397453276</v>
      </c>
      <c r="AK241" s="409">
        <v>4</v>
      </c>
      <c r="AL241" s="409">
        <v>4</v>
      </c>
    </row>
    <row r="242" spans="1:38">
      <c r="A242" s="397">
        <v>748</v>
      </c>
      <c r="B242" s="398" t="s">
        <v>265</v>
      </c>
      <c r="C242" s="416">
        <v>4837</v>
      </c>
      <c r="D242" s="429">
        <f t="shared" si="68"/>
        <v>2517595.4094018321</v>
      </c>
      <c r="E242" s="462">
        <v>543061.39749436919</v>
      </c>
      <c r="F242" s="400">
        <v>3060656.8068962013</v>
      </c>
      <c r="G242" s="400">
        <v>2457031.2538038758</v>
      </c>
      <c r="H242" s="404">
        <f t="shared" si="69"/>
        <v>5517688.0607000776</v>
      </c>
      <c r="I242" s="421">
        <v>700746.03305935021</v>
      </c>
      <c r="J242" s="405">
        <f t="shared" si="70"/>
        <v>6218434.0937594278</v>
      </c>
      <c r="K242" s="423">
        <v>114572</v>
      </c>
      <c r="L242" s="411">
        <f t="shared" si="71"/>
        <v>6333006.0937594278</v>
      </c>
      <c r="M242" s="425">
        <v>174858.01980000004</v>
      </c>
      <c r="N242" s="405">
        <f t="shared" si="72"/>
        <v>6507864.1135594277</v>
      </c>
      <c r="O242" s="408">
        <f t="shared" si="73"/>
        <v>1309.2838730120793</v>
      </c>
      <c r="P242" s="399">
        <f t="shared" si="74"/>
        <v>1345.4339701383974</v>
      </c>
      <c r="Q242" s="409">
        <v>17</v>
      </c>
      <c r="R242" s="409">
        <v>17</v>
      </c>
      <c r="S242" s="440">
        <f t="shared" si="75"/>
        <v>43884.509238889441</v>
      </c>
      <c r="T242" s="413">
        <f t="shared" si="76"/>
        <v>6.9778439880861434E-3</v>
      </c>
      <c r="U242" s="442">
        <f t="shared" si="77"/>
        <v>25.003377908845096</v>
      </c>
      <c r="V242" s="475">
        <f t="shared" si="78"/>
        <v>25.003377908845096</v>
      </c>
      <c r="W242" s="397">
        <v>748</v>
      </c>
      <c r="X242" s="398" t="s">
        <v>265</v>
      </c>
      <c r="Y242" s="400">
        <v>4897</v>
      </c>
      <c r="Z242" s="400">
        <v>2250520.4798582192</v>
      </c>
      <c r="AA242" s="400">
        <v>2561589.8101555142</v>
      </c>
      <c r="AB242" s="404">
        <f t="shared" si="84"/>
        <v>4812110.2900137333</v>
      </c>
      <c r="AC242" s="400">
        <v>1015680.294506805</v>
      </c>
      <c r="AD242" s="399">
        <f t="shared" si="79"/>
        <v>5827790.5845205383</v>
      </c>
      <c r="AE242" s="401">
        <v>461331</v>
      </c>
      <c r="AF242" s="408">
        <f t="shared" si="80"/>
        <v>6289121.5845205383</v>
      </c>
      <c r="AG242" s="399">
        <v>269518.23</v>
      </c>
      <c r="AH242" s="399">
        <f t="shared" si="81"/>
        <v>6558639.8145205379</v>
      </c>
      <c r="AI242" s="408">
        <f t="shared" si="82"/>
        <v>1284.2804951032342</v>
      </c>
      <c r="AJ242" s="399">
        <f t="shared" si="83"/>
        <v>1339.3179118890214</v>
      </c>
      <c r="AK242" s="409">
        <v>17</v>
      </c>
      <c r="AL242" s="409">
        <v>17</v>
      </c>
    </row>
    <row r="243" spans="1:38">
      <c r="A243" s="397">
        <v>791</v>
      </c>
      <c r="B243" s="398" t="s">
        <v>282</v>
      </c>
      <c r="C243" s="416">
        <v>4931</v>
      </c>
      <c r="D243" s="429">
        <f t="shared" si="68"/>
        <v>3395352.2799093216</v>
      </c>
      <c r="E243" s="462">
        <v>602160.10854249634</v>
      </c>
      <c r="F243" s="400">
        <v>3997512.3884518179</v>
      </c>
      <c r="G243" s="400">
        <v>2926614.3040297003</v>
      </c>
      <c r="H243" s="404">
        <f t="shared" si="69"/>
        <v>6924126.6924815178</v>
      </c>
      <c r="I243" s="421">
        <v>966694.76527044084</v>
      </c>
      <c r="J243" s="405">
        <f t="shared" si="70"/>
        <v>7890821.4577519586</v>
      </c>
      <c r="K243" s="423">
        <v>-116741</v>
      </c>
      <c r="L243" s="411">
        <f t="shared" si="71"/>
        <v>7774080.4577519586</v>
      </c>
      <c r="M243" s="425">
        <v>-99889.102349999972</v>
      </c>
      <c r="N243" s="405">
        <f t="shared" si="72"/>
        <v>7674191.3554019583</v>
      </c>
      <c r="O243" s="408">
        <f t="shared" si="73"/>
        <v>1576.5727961370835</v>
      </c>
      <c r="P243" s="399">
        <f t="shared" si="74"/>
        <v>1556.3154239306343</v>
      </c>
      <c r="Q243" s="409">
        <v>17</v>
      </c>
      <c r="R243" s="409">
        <v>17</v>
      </c>
      <c r="S243" s="440">
        <f t="shared" si="75"/>
        <v>655156.97680594958</v>
      </c>
      <c r="T243" s="413">
        <f t="shared" si="76"/>
        <v>9.2030343992247549E-2</v>
      </c>
      <c r="U243" s="442">
        <f t="shared" si="77"/>
        <v>160.99843126414476</v>
      </c>
      <c r="V243" s="475">
        <f t="shared" si="78"/>
        <v>160.99843126414476</v>
      </c>
      <c r="W243" s="397">
        <v>791</v>
      </c>
      <c r="X243" s="398" t="s">
        <v>282</v>
      </c>
      <c r="Y243" s="400">
        <v>5029</v>
      </c>
      <c r="Z243" s="400">
        <v>3183817.5225645266</v>
      </c>
      <c r="AA243" s="400">
        <v>2915768.7726750532</v>
      </c>
      <c r="AB243" s="404">
        <f t="shared" si="84"/>
        <v>6099586.2952395799</v>
      </c>
      <c r="AC243" s="400">
        <v>1259422.1857064292</v>
      </c>
      <c r="AD243" s="399">
        <f t="shared" si="79"/>
        <v>7359008.480946009</v>
      </c>
      <c r="AE243" s="401">
        <v>-240085</v>
      </c>
      <c r="AF243" s="408">
        <f t="shared" si="80"/>
        <v>7118923.480946009</v>
      </c>
      <c r="AG243" s="399">
        <v>-216954.29449999999</v>
      </c>
      <c r="AH243" s="399">
        <f t="shared" si="81"/>
        <v>6901969.1864460092</v>
      </c>
      <c r="AI243" s="408">
        <f t="shared" si="82"/>
        <v>1415.5743648729388</v>
      </c>
      <c r="AJ243" s="399">
        <f t="shared" si="83"/>
        <v>1372.4337217033226</v>
      </c>
      <c r="AK243" s="409">
        <v>17</v>
      </c>
      <c r="AL243" s="409">
        <v>17</v>
      </c>
    </row>
    <row r="244" spans="1:38">
      <c r="A244" s="397">
        <v>749</v>
      </c>
      <c r="B244" s="398" t="s">
        <v>266</v>
      </c>
      <c r="C244" s="416">
        <v>21290</v>
      </c>
      <c r="D244" s="429">
        <f t="shared" si="68"/>
        <v>5655998.1583738131</v>
      </c>
      <c r="E244" s="462">
        <v>2027962.2006312988</v>
      </c>
      <c r="F244" s="400">
        <v>7683960.3590051122</v>
      </c>
      <c r="G244" s="400">
        <v>3503187.3037041523</v>
      </c>
      <c r="H244" s="404">
        <f t="shared" si="69"/>
        <v>11187147.662709264</v>
      </c>
      <c r="I244" s="421">
        <v>1144417.9712495611</v>
      </c>
      <c r="J244" s="405">
        <f t="shared" si="70"/>
        <v>12331565.633958826</v>
      </c>
      <c r="K244" s="423">
        <v>-1536185</v>
      </c>
      <c r="L244" s="411">
        <f t="shared" si="71"/>
        <v>10795380.633958826</v>
      </c>
      <c r="M244" s="425">
        <v>347393.62838850007</v>
      </c>
      <c r="N244" s="405">
        <f t="shared" si="72"/>
        <v>11142774.262347326</v>
      </c>
      <c r="O244" s="408">
        <f t="shared" si="73"/>
        <v>507.06343982897255</v>
      </c>
      <c r="P244" s="399">
        <f t="shared" si="74"/>
        <v>523.38066051420037</v>
      </c>
      <c r="Q244" s="409">
        <v>11</v>
      </c>
      <c r="R244" s="409">
        <v>11</v>
      </c>
      <c r="S244" s="440">
        <f t="shared" si="75"/>
        <v>-763739.16481677257</v>
      </c>
      <c r="T244" s="413">
        <f t="shared" si="76"/>
        <v>-6.6072432686238941E-2</v>
      </c>
      <c r="U244" s="442">
        <f t="shared" si="77"/>
        <v>-37.356294476584992</v>
      </c>
      <c r="V244" s="475">
        <f t="shared" si="78"/>
        <v>-37.356294476584992</v>
      </c>
      <c r="W244" s="397">
        <v>749</v>
      </c>
      <c r="X244" s="398" t="s">
        <v>266</v>
      </c>
      <c r="Y244" s="400">
        <v>21232</v>
      </c>
      <c r="Z244" s="400">
        <v>5449145.8038820736</v>
      </c>
      <c r="AA244" s="400">
        <v>5010593.8415084388</v>
      </c>
      <c r="AB244" s="404">
        <f t="shared" si="84"/>
        <v>10459739.645390512</v>
      </c>
      <c r="AC244" s="400">
        <v>3020021.1533850855</v>
      </c>
      <c r="AD244" s="399">
        <f t="shared" si="79"/>
        <v>13479760.798775598</v>
      </c>
      <c r="AE244" s="401">
        <v>-1920641</v>
      </c>
      <c r="AF244" s="408">
        <f t="shared" si="80"/>
        <v>11559119.798775598</v>
      </c>
      <c r="AG244" s="399">
        <v>35751.356790000165</v>
      </c>
      <c r="AH244" s="399">
        <f t="shared" si="81"/>
        <v>11594871.155565599</v>
      </c>
      <c r="AI244" s="408">
        <f t="shared" si="82"/>
        <v>544.41973430555754</v>
      </c>
      <c r="AJ244" s="399">
        <f t="shared" si="83"/>
        <v>546.1035774098342</v>
      </c>
      <c r="AK244" s="409">
        <v>11</v>
      </c>
      <c r="AL244" s="409">
        <v>11</v>
      </c>
    </row>
    <row r="245" spans="1:38">
      <c r="A245" s="397">
        <v>751</v>
      </c>
      <c r="B245" s="398" t="s">
        <v>267</v>
      </c>
      <c r="C245" s="416">
        <v>2828</v>
      </c>
      <c r="D245" s="429">
        <f t="shared" si="68"/>
        <v>1263287.618366716</v>
      </c>
      <c r="E245" s="462">
        <v>427193.43632853252</v>
      </c>
      <c r="F245" s="400">
        <v>1690481.0546952486</v>
      </c>
      <c r="G245" s="400">
        <v>1195346.6055282711</v>
      </c>
      <c r="H245" s="404">
        <f t="shared" si="69"/>
        <v>2885827.6602235194</v>
      </c>
      <c r="I245" s="421">
        <v>295775.8264505713</v>
      </c>
      <c r="J245" s="405">
        <f t="shared" si="70"/>
        <v>3181603.4866740908</v>
      </c>
      <c r="K245" s="423">
        <v>259120</v>
      </c>
      <c r="L245" s="411">
        <f t="shared" si="71"/>
        <v>3440723.4866740908</v>
      </c>
      <c r="M245" s="425">
        <v>76594.146899999992</v>
      </c>
      <c r="N245" s="405">
        <f t="shared" si="72"/>
        <v>3517317.6335740909</v>
      </c>
      <c r="O245" s="408">
        <f t="shared" si="73"/>
        <v>1216.6631848211071</v>
      </c>
      <c r="P245" s="399">
        <f t="shared" si="74"/>
        <v>1243.747395181786</v>
      </c>
      <c r="Q245" s="409">
        <v>19</v>
      </c>
      <c r="R245" s="409">
        <v>19</v>
      </c>
      <c r="S245" s="440">
        <f t="shared" si="75"/>
        <v>286614.63371935859</v>
      </c>
      <c r="T245" s="413">
        <f t="shared" si="76"/>
        <v>9.087024166932646E-2</v>
      </c>
      <c r="U245" s="442">
        <f t="shared" si="77"/>
        <v>120.3445011385445</v>
      </c>
      <c r="V245" s="475">
        <f t="shared" si="78"/>
        <v>120.3445011385445</v>
      </c>
      <c r="W245" s="397">
        <v>751</v>
      </c>
      <c r="X245" s="398" t="s">
        <v>267</v>
      </c>
      <c r="Y245" s="400">
        <v>2877</v>
      </c>
      <c r="Z245" s="400">
        <v>1292842.2758702768</v>
      </c>
      <c r="AA245" s="400">
        <v>1201637.772055164</v>
      </c>
      <c r="AB245" s="404">
        <f t="shared" si="84"/>
        <v>2494480.0479254406</v>
      </c>
      <c r="AC245" s="400">
        <v>505376.80502929178</v>
      </c>
      <c r="AD245" s="399">
        <f t="shared" si="79"/>
        <v>2999856.8529547323</v>
      </c>
      <c r="AE245" s="401">
        <v>154252</v>
      </c>
      <c r="AF245" s="408">
        <f t="shared" si="80"/>
        <v>3154108.8529547323</v>
      </c>
      <c r="AG245" s="399">
        <v>18913.559999999983</v>
      </c>
      <c r="AH245" s="399">
        <f t="shared" si="81"/>
        <v>3173022.4129547323</v>
      </c>
      <c r="AI245" s="408">
        <f t="shared" si="82"/>
        <v>1096.3186836825626</v>
      </c>
      <c r="AJ245" s="399">
        <f t="shared" si="83"/>
        <v>1102.8927399912172</v>
      </c>
      <c r="AK245" s="409">
        <v>19</v>
      </c>
      <c r="AL245" s="409">
        <v>19</v>
      </c>
    </row>
    <row r="246" spans="1:38">
      <c r="A246" s="397">
        <v>753</v>
      </c>
      <c r="B246" s="398" t="s">
        <v>268</v>
      </c>
      <c r="C246" s="416">
        <v>22595</v>
      </c>
      <c r="D246" s="429">
        <f t="shared" si="68"/>
        <v>21965086.255369455</v>
      </c>
      <c r="E246" s="462">
        <v>2190428.0102395779</v>
      </c>
      <c r="F246" s="400">
        <v>24155514.265609033</v>
      </c>
      <c r="G246" s="400">
        <v>-812823.53588038113</v>
      </c>
      <c r="H246" s="404">
        <f t="shared" si="69"/>
        <v>23342690.729728654</v>
      </c>
      <c r="I246" s="421">
        <v>1431496.0585438018</v>
      </c>
      <c r="J246" s="405">
        <f t="shared" si="70"/>
        <v>24774186.788272455</v>
      </c>
      <c r="K246" s="423">
        <v>-1989250</v>
      </c>
      <c r="L246" s="411">
        <f t="shared" si="71"/>
        <v>22784936.788272455</v>
      </c>
      <c r="M246" s="425">
        <v>-235863.71592149953</v>
      </c>
      <c r="N246" s="405">
        <f t="shared" si="72"/>
        <v>22549073.072350956</v>
      </c>
      <c r="O246" s="408">
        <f t="shared" si="73"/>
        <v>1008.4061424329478</v>
      </c>
      <c r="P246" s="399">
        <f t="shared" si="74"/>
        <v>997.96738536627379</v>
      </c>
      <c r="Q246" s="409">
        <v>1</v>
      </c>
      <c r="R246" s="410">
        <v>34</v>
      </c>
      <c r="S246" s="440">
        <f t="shared" si="75"/>
        <v>652246.05179162696</v>
      </c>
      <c r="T246" s="413">
        <f t="shared" si="76"/>
        <v>2.9469803719641918E-2</v>
      </c>
      <c r="U246" s="442">
        <f t="shared" si="77"/>
        <v>16.798134526100625</v>
      </c>
      <c r="V246" s="475">
        <f t="shared" si="78"/>
        <v>16.798134526100625</v>
      </c>
      <c r="W246" s="397">
        <v>753</v>
      </c>
      <c r="X246" s="398" t="s">
        <v>268</v>
      </c>
      <c r="Y246" s="400">
        <v>22320</v>
      </c>
      <c r="Z246" s="400">
        <v>22562829.599259213</v>
      </c>
      <c r="AA246" s="400">
        <v>-613531.47980384016</v>
      </c>
      <c r="AB246" s="404">
        <f t="shared" si="84"/>
        <v>21949298.119455371</v>
      </c>
      <c r="AC246" s="400">
        <v>2475592.6170254587</v>
      </c>
      <c r="AD246" s="399">
        <f t="shared" si="79"/>
        <v>24424890.736480828</v>
      </c>
      <c r="AE246" s="401">
        <v>-2292200</v>
      </c>
      <c r="AF246" s="408">
        <f t="shared" si="80"/>
        <v>22132690.736480828</v>
      </c>
      <c r="AG246" s="399">
        <v>-136536.98963999981</v>
      </c>
      <c r="AH246" s="399">
        <f t="shared" si="81"/>
        <v>21996153.746840827</v>
      </c>
      <c r="AI246" s="408">
        <f t="shared" si="82"/>
        <v>991.60800790684721</v>
      </c>
      <c r="AJ246" s="399">
        <f t="shared" si="83"/>
        <v>985.49075926706212</v>
      </c>
      <c r="AK246" s="409">
        <v>1</v>
      </c>
      <c r="AL246" s="410">
        <v>34</v>
      </c>
    </row>
    <row r="247" spans="1:38">
      <c r="A247" s="397">
        <v>755</v>
      </c>
      <c r="B247" s="398" t="s">
        <v>269</v>
      </c>
      <c r="C247" s="416">
        <v>6158</v>
      </c>
      <c r="D247" s="429">
        <f t="shared" si="68"/>
        <v>4792964.8568522511</v>
      </c>
      <c r="E247" s="462">
        <v>535579.64252284425</v>
      </c>
      <c r="F247" s="400">
        <v>5328544.4993750956</v>
      </c>
      <c r="G247" s="400">
        <v>-27331.108102844435</v>
      </c>
      <c r="H247" s="404">
        <f t="shared" si="69"/>
        <v>5301213.3912722515</v>
      </c>
      <c r="I247" s="421">
        <v>471979.87803762994</v>
      </c>
      <c r="J247" s="405">
        <f t="shared" si="70"/>
        <v>5773193.2693098811</v>
      </c>
      <c r="K247" s="423">
        <v>-1615011</v>
      </c>
      <c r="L247" s="411">
        <f t="shared" si="71"/>
        <v>4158182.2693098811</v>
      </c>
      <c r="M247" s="425">
        <v>-1255443.9103199998</v>
      </c>
      <c r="N247" s="405">
        <f t="shared" si="72"/>
        <v>2902738.3589898814</v>
      </c>
      <c r="O247" s="408">
        <f t="shared" si="73"/>
        <v>675.24882580543704</v>
      </c>
      <c r="P247" s="399">
        <f t="shared" si="74"/>
        <v>471.37680399316031</v>
      </c>
      <c r="Q247" s="409">
        <v>1</v>
      </c>
      <c r="R247" s="410">
        <v>33</v>
      </c>
      <c r="S247" s="440">
        <f t="shared" si="75"/>
        <v>-66939.666661301628</v>
      </c>
      <c r="T247" s="413">
        <f t="shared" si="76"/>
        <v>-1.5843250840029292E-2</v>
      </c>
      <c r="U247" s="442">
        <f t="shared" si="77"/>
        <v>-4.3590133406435143</v>
      </c>
      <c r="V247" s="475">
        <f t="shared" si="78"/>
        <v>-4.3590133406435143</v>
      </c>
      <c r="W247" s="397">
        <v>755</v>
      </c>
      <c r="X247" s="398" t="s">
        <v>269</v>
      </c>
      <c r="Y247" s="400">
        <v>6217</v>
      </c>
      <c r="Z247" s="400">
        <v>5028735.3635914847</v>
      </c>
      <c r="AA247" s="400">
        <v>-16214.597533682334</v>
      </c>
      <c r="AB247" s="404">
        <f t="shared" si="84"/>
        <v>5012520.7660578024</v>
      </c>
      <c r="AC247" s="400">
        <v>868897.16991338076</v>
      </c>
      <c r="AD247" s="399">
        <f t="shared" si="79"/>
        <v>5881417.9359711828</v>
      </c>
      <c r="AE247" s="401">
        <v>-1656296</v>
      </c>
      <c r="AF247" s="408">
        <f t="shared" si="80"/>
        <v>4225121.9359711828</v>
      </c>
      <c r="AG247" s="399">
        <v>-1034146.1769000001</v>
      </c>
      <c r="AH247" s="399">
        <f t="shared" si="81"/>
        <v>3190975.7590711825</v>
      </c>
      <c r="AI247" s="408">
        <f t="shared" si="82"/>
        <v>679.60783914608055</v>
      </c>
      <c r="AJ247" s="399">
        <f t="shared" si="83"/>
        <v>513.26616681215739</v>
      </c>
      <c r="AK247" s="409">
        <v>1</v>
      </c>
      <c r="AL247" s="410">
        <v>33</v>
      </c>
    </row>
    <row r="248" spans="1:38">
      <c r="A248" s="397">
        <v>758</v>
      </c>
      <c r="B248" s="398" t="s">
        <v>270</v>
      </c>
      <c r="C248" s="416">
        <v>8126</v>
      </c>
      <c r="D248" s="429">
        <f t="shared" si="68"/>
        <v>4486849.3493797202</v>
      </c>
      <c r="E248" s="462">
        <v>1011515.9973950256</v>
      </c>
      <c r="F248" s="400">
        <v>5498365.3467747457</v>
      </c>
      <c r="G248" s="400">
        <v>-184641.8633494747</v>
      </c>
      <c r="H248" s="404">
        <f t="shared" si="69"/>
        <v>5313723.4834252708</v>
      </c>
      <c r="I248" s="421">
        <v>930560.57463368808</v>
      </c>
      <c r="J248" s="405">
        <f t="shared" si="70"/>
        <v>6244284.0580589585</v>
      </c>
      <c r="K248" s="423">
        <v>-671750</v>
      </c>
      <c r="L248" s="411">
        <f t="shared" si="71"/>
        <v>5572534.0580589585</v>
      </c>
      <c r="M248" s="425">
        <v>-116599.79490000001</v>
      </c>
      <c r="N248" s="405">
        <f t="shared" si="72"/>
        <v>5455934.2631589584</v>
      </c>
      <c r="O248" s="408">
        <f t="shared" si="73"/>
        <v>685.76594364496168</v>
      </c>
      <c r="P248" s="399">
        <f t="shared" si="74"/>
        <v>671.41696568532586</v>
      </c>
      <c r="Q248" s="409">
        <v>19</v>
      </c>
      <c r="R248" s="409">
        <v>19</v>
      </c>
      <c r="S248" s="440">
        <f t="shared" si="75"/>
        <v>-200861.04165547341</v>
      </c>
      <c r="T248" s="413">
        <f t="shared" si="76"/>
        <v>-3.479080128526256E-2</v>
      </c>
      <c r="U248" s="442">
        <f t="shared" si="77"/>
        <v>-24.019537018233791</v>
      </c>
      <c r="V248" s="475">
        <f t="shared" si="78"/>
        <v>-24.019537018233791</v>
      </c>
      <c r="W248" s="397">
        <v>758</v>
      </c>
      <c r="X248" s="398" t="s">
        <v>270</v>
      </c>
      <c r="Y248" s="400">
        <v>8134</v>
      </c>
      <c r="Z248" s="400">
        <v>4470292.0454072747</v>
      </c>
      <c r="AA248" s="400">
        <v>608424.11334587587</v>
      </c>
      <c r="AB248" s="404">
        <f t="shared" si="84"/>
        <v>5078716.1587531511</v>
      </c>
      <c r="AC248" s="400">
        <v>1511507.9409612808</v>
      </c>
      <c r="AD248" s="399">
        <f t="shared" si="79"/>
        <v>6590224.0997144319</v>
      </c>
      <c r="AE248" s="401">
        <v>-816829</v>
      </c>
      <c r="AF248" s="408">
        <f t="shared" si="80"/>
        <v>5773395.0997144319</v>
      </c>
      <c r="AG248" s="399">
        <v>-115136.2965</v>
      </c>
      <c r="AH248" s="399">
        <f t="shared" si="81"/>
        <v>5658258.8032144317</v>
      </c>
      <c r="AI248" s="408">
        <f t="shared" si="82"/>
        <v>709.78548066319547</v>
      </c>
      <c r="AJ248" s="399">
        <f t="shared" si="83"/>
        <v>695.63053887563706</v>
      </c>
      <c r="AK248" s="409">
        <v>19</v>
      </c>
      <c r="AL248" s="409">
        <v>19</v>
      </c>
    </row>
    <row r="249" spans="1:38">
      <c r="A249" s="397">
        <v>759</v>
      </c>
      <c r="B249" s="398" t="s">
        <v>271</v>
      </c>
      <c r="C249" s="416">
        <v>1873</v>
      </c>
      <c r="D249" s="429">
        <f t="shared" si="68"/>
        <v>722072.48589788354</v>
      </c>
      <c r="E249" s="462">
        <v>248372.97973096184</v>
      </c>
      <c r="F249" s="400">
        <v>970445.46562884538</v>
      </c>
      <c r="G249" s="400">
        <v>857113.79960492207</v>
      </c>
      <c r="H249" s="404">
        <f t="shared" si="69"/>
        <v>1827559.2652337675</v>
      </c>
      <c r="I249" s="421">
        <v>371672.23729888536</v>
      </c>
      <c r="J249" s="405">
        <f t="shared" si="70"/>
        <v>2199231.5025326526</v>
      </c>
      <c r="K249" s="423">
        <v>-498247</v>
      </c>
      <c r="L249" s="411">
        <f t="shared" si="71"/>
        <v>1700984.5025326526</v>
      </c>
      <c r="M249" s="425">
        <v>496736.79600000003</v>
      </c>
      <c r="N249" s="405">
        <f t="shared" si="72"/>
        <v>2197721.2985326527</v>
      </c>
      <c r="O249" s="408">
        <f t="shared" si="73"/>
        <v>908.16043915251078</v>
      </c>
      <c r="P249" s="399">
        <f t="shared" si="74"/>
        <v>1173.36962014557</v>
      </c>
      <c r="Q249" s="409">
        <v>14</v>
      </c>
      <c r="R249" s="409">
        <v>14</v>
      </c>
      <c r="S249" s="440">
        <f t="shared" si="75"/>
        <v>-65791.683984138537</v>
      </c>
      <c r="T249" s="413">
        <f t="shared" si="76"/>
        <v>-3.7238267351705254E-2</v>
      </c>
      <c r="U249" s="442">
        <f t="shared" si="77"/>
        <v>-1.6110266130871196</v>
      </c>
      <c r="V249" s="475">
        <f t="shared" si="78"/>
        <v>-1.6110266130871196</v>
      </c>
      <c r="W249" s="397">
        <v>759</v>
      </c>
      <c r="X249" s="398" t="s">
        <v>271</v>
      </c>
      <c r="Y249" s="400">
        <v>1942</v>
      </c>
      <c r="Z249" s="400">
        <v>880901.88513054699</v>
      </c>
      <c r="AA249" s="400">
        <v>904178.12308113603</v>
      </c>
      <c r="AB249" s="404">
        <f t="shared" si="84"/>
        <v>1785080.008211683</v>
      </c>
      <c r="AC249" s="400">
        <v>486972.1783051081</v>
      </c>
      <c r="AD249" s="399">
        <f t="shared" si="79"/>
        <v>2272052.1865167911</v>
      </c>
      <c r="AE249" s="401">
        <v>-505276</v>
      </c>
      <c r="AF249" s="408">
        <f t="shared" si="80"/>
        <v>1766776.1865167911</v>
      </c>
      <c r="AG249" s="399">
        <v>524851.29</v>
      </c>
      <c r="AH249" s="399">
        <f t="shared" si="81"/>
        <v>2291627.4765167912</v>
      </c>
      <c r="AI249" s="408">
        <f t="shared" si="82"/>
        <v>909.7714657655979</v>
      </c>
      <c r="AJ249" s="399">
        <f t="shared" si="83"/>
        <v>1180.0347458891817</v>
      </c>
      <c r="AK249" s="409">
        <v>14</v>
      </c>
      <c r="AL249" s="409">
        <v>14</v>
      </c>
    </row>
    <row r="250" spans="1:38">
      <c r="A250" s="397">
        <v>761</v>
      </c>
      <c r="B250" s="398" t="s">
        <v>272</v>
      </c>
      <c r="C250" s="416">
        <v>8410</v>
      </c>
      <c r="D250" s="429">
        <f t="shared" si="68"/>
        <v>1856718.4254023056</v>
      </c>
      <c r="E250" s="462">
        <v>1130697.0634061261</v>
      </c>
      <c r="F250" s="400">
        <v>2987415.4888084317</v>
      </c>
      <c r="G250" s="400">
        <v>3989356.8961406411</v>
      </c>
      <c r="H250" s="404">
        <f t="shared" si="69"/>
        <v>6976772.3849490732</v>
      </c>
      <c r="I250" s="421">
        <v>1385655.8335005266</v>
      </c>
      <c r="J250" s="405">
        <f t="shared" si="70"/>
        <v>8362428.2184496</v>
      </c>
      <c r="K250" s="423">
        <v>1150554</v>
      </c>
      <c r="L250" s="411">
        <f t="shared" si="71"/>
        <v>9512982.2184496</v>
      </c>
      <c r="M250" s="425">
        <v>630672.37170000013</v>
      </c>
      <c r="N250" s="405">
        <f t="shared" si="72"/>
        <v>10143654.5901496</v>
      </c>
      <c r="O250" s="408">
        <f t="shared" si="73"/>
        <v>1131.1512744886563</v>
      </c>
      <c r="P250" s="399">
        <f t="shared" si="74"/>
        <v>1206.1420440130321</v>
      </c>
      <c r="Q250" s="409">
        <v>2</v>
      </c>
      <c r="R250" s="409">
        <v>2</v>
      </c>
      <c r="S250" s="440">
        <f t="shared" si="75"/>
        <v>1119994.4916072935</v>
      </c>
      <c r="T250" s="413">
        <f t="shared" si="76"/>
        <v>0.13344407594274763</v>
      </c>
      <c r="U250" s="442">
        <f t="shared" si="77"/>
        <v>135.06918015655253</v>
      </c>
      <c r="V250" s="475">
        <f t="shared" si="78"/>
        <v>135.06918015655253</v>
      </c>
      <c r="W250" s="397">
        <v>761</v>
      </c>
      <c r="X250" s="398" t="s">
        <v>272</v>
      </c>
      <c r="Y250" s="400">
        <v>8426</v>
      </c>
      <c r="Z250" s="400">
        <v>1886322.4183329944</v>
      </c>
      <c r="AA250" s="400">
        <v>3966365.6546373293</v>
      </c>
      <c r="AB250" s="404">
        <f t="shared" si="84"/>
        <v>5852688.0729703233</v>
      </c>
      <c r="AC250" s="400">
        <v>1825932.6538719828</v>
      </c>
      <c r="AD250" s="399">
        <f t="shared" si="79"/>
        <v>7678620.7268423066</v>
      </c>
      <c r="AE250" s="401">
        <v>714367</v>
      </c>
      <c r="AF250" s="408">
        <f t="shared" si="80"/>
        <v>8392987.7268423066</v>
      </c>
      <c r="AG250" s="399">
        <v>503936.0449000001</v>
      </c>
      <c r="AH250" s="399">
        <f t="shared" si="81"/>
        <v>8896923.7717423066</v>
      </c>
      <c r="AI250" s="408">
        <f t="shared" si="82"/>
        <v>996.08209433210379</v>
      </c>
      <c r="AJ250" s="399">
        <f t="shared" si="83"/>
        <v>1055.8893628936989</v>
      </c>
      <c r="AK250" s="409">
        <v>2</v>
      </c>
      <c r="AL250" s="409">
        <v>2</v>
      </c>
    </row>
    <row r="251" spans="1:38">
      <c r="A251" s="397">
        <v>762</v>
      </c>
      <c r="B251" s="398" t="s">
        <v>273</v>
      </c>
      <c r="C251" s="416">
        <v>3637</v>
      </c>
      <c r="D251" s="429">
        <f t="shared" si="68"/>
        <v>2461717.8144860254</v>
      </c>
      <c r="E251" s="462">
        <v>532351.06350452965</v>
      </c>
      <c r="F251" s="400">
        <v>2994068.877990555</v>
      </c>
      <c r="G251" s="400">
        <v>1464583.1682696952</v>
      </c>
      <c r="H251" s="404">
        <f t="shared" si="69"/>
        <v>4458652.0462602507</v>
      </c>
      <c r="I251" s="421">
        <v>658510.79627621255</v>
      </c>
      <c r="J251" s="405">
        <f t="shared" si="70"/>
        <v>5117162.8425364634</v>
      </c>
      <c r="K251" s="423">
        <v>81144</v>
      </c>
      <c r="L251" s="411">
        <f t="shared" si="71"/>
        <v>5198306.8425364634</v>
      </c>
      <c r="M251" s="425">
        <v>22553.184059999985</v>
      </c>
      <c r="N251" s="405">
        <f t="shared" si="72"/>
        <v>5220860.0265964633</v>
      </c>
      <c r="O251" s="408">
        <f t="shared" si="73"/>
        <v>1429.2842569525608</v>
      </c>
      <c r="P251" s="399">
        <f t="shared" si="74"/>
        <v>1435.4852973869847</v>
      </c>
      <c r="Q251" s="409">
        <v>11</v>
      </c>
      <c r="R251" s="409">
        <v>11</v>
      </c>
      <c r="S251" s="440">
        <f t="shared" si="75"/>
        <v>544052.3430557726</v>
      </c>
      <c r="T251" s="413">
        <f t="shared" si="76"/>
        <v>0.11689355258000535</v>
      </c>
      <c r="U251" s="442">
        <f t="shared" si="77"/>
        <v>161.7857549153357</v>
      </c>
      <c r="V251" s="475">
        <f t="shared" si="78"/>
        <v>161.7857549153357</v>
      </c>
      <c r="W251" s="397">
        <v>762</v>
      </c>
      <c r="X251" s="398" t="s">
        <v>273</v>
      </c>
      <c r="Y251" s="400">
        <v>3672</v>
      </c>
      <c r="Z251" s="400">
        <v>2517905.4420969114</v>
      </c>
      <c r="AA251" s="400">
        <v>1286418.507842063</v>
      </c>
      <c r="AB251" s="404">
        <f t="shared" si="84"/>
        <v>3804323.9499389743</v>
      </c>
      <c r="AC251" s="400">
        <v>885231.54954171623</v>
      </c>
      <c r="AD251" s="399">
        <f t="shared" si="79"/>
        <v>4689555.4994806908</v>
      </c>
      <c r="AE251" s="401">
        <v>-35301</v>
      </c>
      <c r="AF251" s="408">
        <f t="shared" si="80"/>
        <v>4654254.4994806908</v>
      </c>
      <c r="AG251" s="399">
        <v>3908.8023999999859</v>
      </c>
      <c r="AH251" s="399">
        <f t="shared" si="81"/>
        <v>4658163.3018806912</v>
      </c>
      <c r="AI251" s="408">
        <f t="shared" si="82"/>
        <v>1267.4985020372251</v>
      </c>
      <c r="AJ251" s="399">
        <f t="shared" si="83"/>
        <v>1268.5629907082493</v>
      </c>
      <c r="AK251" s="409">
        <v>11</v>
      </c>
      <c r="AL251" s="409">
        <v>11</v>
      </c>
    </row>
    <row r="252" spans="1:38">
      <c r="A252" s="397">
        <v>765</v>
      </c>
      <c r="B252" s="398" t="s">
        <v>274</v>
      </c>
      <c r="C252" s="416">
        <v>10274</v>
      </c>
      <c r="D252" s="429">
        <f t="shared" si="68"/>
        <v>2562134.8141608341</v>
      </c>
      <c r="E252" s="462">
        <v>1404027.8494859664</v>
      </c>
      <c r="F252" s="400">
        <v>3966162.6636468004</v>
      </c>
      <c r="G252" s="400">
        <v>1818573.5173308132</v>
      </c>
      <c r="H252" s="404">
        <f t="shared" si="69"/>
        <v>5784736.1809776137</v>
      </c>
      <c r="I252" s="421">
        <v>1084083.1045784438</v>
      </c>
      <c r="J252" s="405">
        <f t="shared" si="70"/>
        <v>6868819.2855560575</v>
      </c>
      <c r="K252" s="423">
        <v>1122475</v>
      </c>
      <c r="L252" s="411">
        <f t="shared" si="71"/>
        <v>7991294.2855560575</v>
      </c>
      <c r="M252" s="425">
        <v>-36255.118500000041</v>
      </c>
      <c r="N252" s="405">
        <f t="shared" si="72"/>
        <v>7955039.1670560576</v>
      </c>
      <c r="O252" s="408">
        <f t="shared" si="73"/>
        <v>777.8172362814928</v>
      </c>
      <c r="P252" s="399">
        <f t="shared" si="74"/>
        <v>774.28841415768522</v>
      </c>
      <c r="Q252" s="409">
        <v>18</v>
      </c>
      <c r="R252" s="409">
        <v>18</v>
      </c>
      <c r="S252" s="440">
        <f t="shared" si="75"/>
        <v>991863.64098893013</v>
      </c>
      <c r="T252" s="413">
        <f t="shared" si="76"/>
        <v>0.14170633175125502</v>
      </c>
      <c r="U252" s="442">
        <f t="shared" si="77"/>
        <v>101.80500481856757</v>
      </c>
      <c r="V252" s="475">
        <f t="shared" si="78"/>
        <v>101.80500481856757</v>
      </c>
      <c r="W252" s="397">
        <v>765</v>
      </c>
      <c r="X252" s="398" t="s">
        <v>274</v>
      </c>
      <c r="Y252" s="400">
        <v>10354</v>
      </c>
      <c r="Z252" s="400">
        <v>2578440.2677536062</v>
      </c>
      <c r="AA252" s="400">
        <v>1769185.3447409282</v>
      </c>
      <c r="AB252" s="404">
        <f t="shared" si="84"/>
        <v>4347625.6124945339</v>
      </c>
      <c r="AC252" s="400">
        <v>1862384.0320725932</v>
      </c>
      <c r="AD252" s="399">
        <f t="shared" si="79"/>
        <v>6210009.6445671273</v>
      </c>
      <c r="AE252" s="401">
        <v>789421</v>
      </c>
      <c r="AF252" s="408">
        <f t="shared" si="80"/>
        <v>6999430.6445671273</v>
      </c>
      <c r="AG252" s="399">
        <v>-21356.561499999982</v>
      </c>
      <c r="AH252" s="399">
        <f t="shared" si="81"/>
        <v>6978074.0830671275</v>
      </c>
      <c r="AI252" s="408">
        <f t="shared" si="82"/>
        <v>676.01223146292523</v>
      </c>
      <c r="AJ252" s="399">
        <f t="shared" si="83"/>
        <v>673.94959272427343</v>
      </c>
      <c r="AK252" s="409">
        <v>18</v>
      </c>
      <c r="AL252" s="409">
        <v>18</v>
      </c>
    </row>
    <row r="253" spans="1:38">
      <c r="A253" s="397">
        <v>768</v>
      </c>
      <c r="B253" s="398" t="s">
        <v>275</v>
      </c>
      <c r="C253" s="416">
        <v>2368</v>
      </c>
      <c r="D253" s="429">
        <f t="shared" si="68"/>
        <v>1546704.5884005344</v>
      </c>
      <c r="E253" s="462">
        <v>300789.64174999105</v>
      </c>
      <c r="F253" s="400">
        <v>1847494.2301505255</v>
      </c>
      <c r="G253" s="400">
        <v>902352.0427186375</v>
      </c>
      <c r="H253" s="404">
        <f t="shared" si="69"/>
        <v>2749846.2728691632</v>
      </c>
      <c r="I253" s="421">
        <v>457650.11431738699</v>
      </c>
      <c r="J253" s="405">
        <f t="shared" si="70"/>
        <v>3207496.3871865501</v>
      </c>
      <c r="K253" s="423">
        <v>328756</v>
      </c>
      <c r="L253" s="411">
        <f t="shared" si="71"/>
        <v>3536252.3871865501</v>
      </c>
      <c r="M253" s="425">
        <v>40005.647999999986</v>
      </c>
      <c r="N253" s="405">
        <f t="shared" si="72"/>
        <v>3576258.0351865501</v>
      </c>
      <c r="O253" s="408">
        <f t="shared" si="73"/>
        <v>1493.3498256699959</v>
      </c>
      <c r="P253" s="399">
        <f t="shared" si="74"/>
        <v>1510.2441026970228</v>
      </c>
      <c r="Q253" s="409">
        <v>10</v>
      </c>
      <c r="R253" s="409">
        <v>10</v>
      </c>
      <c r="S253" s="434">
        <f t="shared" si="75"/>
        <v>532865.43627194222</v>
      </c>
      <c r="T253" s="465">
        <f t="shared" si="76"/>
        <v>0.17742150611318036</v>
      </c>
      <c r="U253" s="442">
        <f t="shared" si="77"/>
        <v>228.76584633752941</v>
      </c>
      <c r="V253" s="475">
        <f t="shared" si="78"/>
        <v>228.76584633752941</v>
      </c>
      <c r="W253" s="397">
        <v>768</v>
      </c>
      <c r="X253" s="398" t="s">
        <v>275</v>
      </c>
      <c r="Y253" s="400">
        <v>2375</v>
      </c>
      <c r="Z253" s="400">
        <v>1385341.6583681684</v>
      </c>
      <c r="AA253" s="400">
        <v>763322.17471850431</v>
      </c>
      <c r="AB253" s="404">
        <f t="shared" si="84"/>
        <v>2148663.8330866727</v>
      </c>
      <c r="AC253" s="400">
        <v>567352.11782793526</v>
      </c>
      <c r="AD253" s="399">
        <f t="shared" si="79"/>
        <v>2716015.9509146078</v>
      </c>
      <c r="AE253" s="401">
        <v>287371</v>
      </c>
      <c r="AF253" s="408">
        <f t="shared" si="80"/>
        <v>3003386.9509146078</v>
      </c>
      <c r="AG253" s="399">
        <v>63045.200000000026</v>
      </c>
      <c r="AH253" s="399">
        <f t="shared" si="81"/>
        <v>3066432.150914608</v>
      </c>
      <c r="AI253" s="408">
        <f t="shared" si="82"/>
        <v>1264.5839793324665</v>
      </c>
      <c r="AJ253" s="399">
        <f t="shared" si="83"/>
        <v>1291.1293267008875</v>
      </c>
      <c r="AK253" s="409">
        <v>10</v>
      </c>
      <c r="AL253" s="409">
        <v>10</v>
      </c>
    </row>
    <row r="254" spans="1:38">
      <c r="A254" s="397">
        <v>777</v>
      </c>
      <c r="B254" s="398" t="s">
        <v>276</v>
      </c>
      <c r="C254" s="416">
        <v>7172</v>
      </c>
      <c r="D254" s="429">
        <f t="shared" si="68"/>
        <v>3183429.6687158505</v>
      </c>
      <c r="E254" s="462">
        <v>1063918.5494262718</v>
      </c>
      <c r="F254" s="400">
        <v>4247348.218142122</v>
      </c>
      <c r="G254" s="400">
        <v>3597688.7211164581</v>
      </c>
      <c r="H254" s="404">
        <f t="shared" si="69"/>
        <v>7845036.9392585801</v>
      </c>
      <c r="I254" s="421">
        <v>1038899.2281047823</v>
      </c>
      <c r="J254" s="405">
        <f t="shared" si="70"/>
        <v>8883936.1673633624</v>
      </c>
      <c r="K254" s="423">
        <v>-331649</v>
      </c>
      <c r="L254" s="411">
        <f t="shared" si="71"/>
        <v>8552287.1673633624</v>
      </c>
      <c r="M254" s="425">
        <v>-12951.828540000017</v>
      </c>
      <c r="N254" s="405">
        <f t="shared" si="72"/>
        <v>8539335.3388233632</v>
      </c>
      <c r="O254" s="408">
        <f t="shared" si="73"/>
        <v>1192.4549870835697</v>
      </c>
      <c r="P254" s="399">
        <f t="shared" si="74"/>
        <v>1190.6490991108983</v>
      </c>
      <c r="Q254" s="409">
        <v>18</v>
      </c>
      <c r="R254" s="409">
        <v>18</v>
      </c>
      <c r="S254" s="440">
        <f t="shared" si="75"/>
        <v>462059.53136002738</v>
      </c>
      <c r="T254" s="413">
        <f t="shared" si="76"/>
        <v>5.7113291757546897E-2</v>
      </c>
      <c r="U254" s="442">
        <f t="shared" si="77"/>
        <v>94.283732026784719</v>
      </c>
      <c r="V254" s="475">
        <f t="shared" si="78"/>
        <v>94.283732026784719</v>
      </c>
      <c r="W254" s="397">
        <v>777</v>
      </c>
      <c r="X254" s="398" t="s">
        <v>276</v>
      </c>
      <c r="Y254" s="400">
        <v>7367</v>
      </c>
      <c r="Z254" s="400">
        <v>3644643.9854098125</v>
      </c>
      <c r="AA254" s="400">
        <v>3070203.8262551795</v>
      </c>
      <c r="AB254" s="404">
        <f t="shared" si="84"/>
        <v>6714847.811664992</v>
      </c>
      <c r="AC254" s="400">
        <v>1559321.824338343</v>
      </c>
      <c r="AD254" s="399">
        <f t="shared" si="79"/>
        <v>8274169.636003335</v>
      </c>
      <c r="AE254" s="401">
        <v>-183942</v>
      </c>
      <c r="AF254" s="408">
        <f t="shared" si="80"/>
        <v>8090227.636003335</v>
      </c>
      <c r="AG254" s="399">
        <v>-5547.9775999999983</v>
      </c>
      <c r="AH254" s="399">
        <f t="shared" si="81"/>
        <v>8084679.6584033351</v>
      </c>
      <c r="AI254" s="408">
        <f t="shared" si="82"/>
        <v>1098.171255056785</v>
      </c>
      <c r="AJ254" s="399">
        <f t="shared" si="83"/>
        <v>1097.41817000181</v>
      </c>
      <c r="AK254" s="409">
        <v>18</v>
      </c>
      <c r="AL254" s="409">
        <v>18</v>
      </c>
    </row>
    <row r="255" spans="1:38">
      <c r="A255" s="397">
        <v>778</v>
      </c>
      <c r="B255" s="398" t="s">
        <v>277</v>
      </c>
      <c r="C255" s="416">
        <v>6708</v>
      </c>
      <c r="D255" s="429">
        <f t="shared" si="68"/>
        <v>1194278.6502339179</v>
      </c>
      <c r="E255" s="462">
        <v>868519.94400473684</v>
      </c>
      <c r="F255" s="400">
        <v>2062798.5942386547</v>
      </c>
      <c r="G255" s="400">
        <v>2354239.5373062599</v>
      </c>
      <c r="H255" s="404">
        <f t="shared" si="69"/>
        <v>4417038.1315449141</v>
      </c>
      <c r="I255" s="421">
        <v>846786.47145595343</v>
      </c>
      <c r="J255" s="405">
        <f t="shared" si="70"/>
        <v>5263824.6030008672</v>
      </c>
      <c r="K255" s="423">
        <v>68655</v>
      </c>
      <c r="L255" s="411">
        <f t="shared" si="71"/>
        <v>5332479.6030008672</v>
      </c>
      <c r="M255" s="425">
        <v>202678.61418000009</v>
      </c>
      <c r="N255" s="405">
        <f t="shared" si="72"/>
        <v>5535158.2171808677</v>
      </c>
      <c r="O255" s="408">
        <f t="shared" si="73"/>
        <v>794.9432920394853</v>
      </c>
      <c r="P255" s="399">
        <f t="shared" si="74"/>
        <v>825.1577544992349</v>
      </c>
      <c r="Q255" s="409">
        <v>11</v>
      </c>
      <c r="R255" s="409">
        <v>11</v>
      </c>
      <c r="S255" s="440">
        <f t="shared" si="75"/>
        <v>-661364.37434539478</v>
      </c>
      <c r="T255" s="413">
        <f t="shared" si="76"/>
        <v>-0.11034060560218484</v>
      </c>
      <c r="U255" s="442">
        <f t="shared" si="77"/>
        <v>-91.32670313222286</v>
      </c>
      <c r="V255" s="475">
        <f t="shared" si="78"/>
        <v>-91.32670313222286</v>
      </c>
      <c r="W255" s="397">
        <v>778</v>
      </c>
      <c r="X255" s="398" t="s">
        <v>277</v>
      </c>
      <c r="Y255" s="400">
        <v>6763</v>
      </c>
      <c r="Z255" s="400">
        <v>1069096.6141329459</v>
      </c>
      <c r="AA255" s="400">
        <v>3229453.7454785225</v>
      </c>
      <c r="AB255" s="404">
        <f t="shared" si="84"/>
        <v>4298550.3596114684</v>
      </c>
      <c r="AC255" s="400">
        <v>1359137.6177347938</v>
      </c>
      <c r="AD255" s="399">
        <f t="shared" si="79"/>
        <v>5657687.977346262</v>
      </c>
      <c r="AE255" s="401">
        <v>336156</v>
      </c>
      <c r="AF255" s="408">
        <f t="shared" si="80"/>
        <v>5993843.977346262</v>
      </c>
      <c r="AG255" s="399">
        <v>146222.30849000002</v>
      </c>
      <c r="AH255" s="399">
        <f t="shared" si="81"/>
        <v>6140066.2858362617</v>
      </c>
      <c r="AI255" s="408">
        <f t="shared" si="82"/>
        <v>886.26999517170816</v>
      </c>
      <c r="AJ255" s="399">
        <f t="shared" si="83"/>
        <v>907.89091909452338</v>
      </c>
      <c r="AK255" s="409">
        <v>11</v>
      </c>
      <c r="AL255" s="409">
        <v>11</v>
      </c>
    </row>
    <row r="256" spans="1:38">
      <c r="A256" s="397">
        <v>781</v>
      </c>
      <c r="B256" s="398" t="s">
        <v>278</v>
      </c>
      <c r="C256" s="416">
        <v>3496</v>
      </c>
      <c r="D256" s="429">
        <f t="shared" si="68"/>
        <v>2361976.6377233812</v>
      </c>
      <c r="E256" s="462">
        <v>455369.28167162434</v>
      </c>
      <c r="F256" s="400">
        <v>2817345.9193950053</v>
      </c>
      <c r="G256" s="400">
        <v>855278.61250180576</v>
      </c>
      <c r="H256" s="404">
        <f t="shared" si="69"/>
        <v>3672624.531896811</v>
      </c>
      <c r="I256" s="421">
        <v>696754.95936071896</v>
      </c>
      <c r="J256" s="405">
        <f t="shared" si="70"/>
        <v>4369379.4912575297</v>
      </c>
      <c r="K256" s="423">
        <v>-359139</v>
      </c>
      <c r="L256" s="411">
        <f t="shared" si="71"/>
        <v>4010240.4912575297</v>
      </c>
      <c r="M256" s="425">
        <v>24303.431160000007</v>
      </c>
      <c r="N256" s="405">
        <f t="shared" si="72"/>
        <v>4034543.9224175299</v>
      </c>
      <c r="O256" s="408">
        <f t="shared" si="73"/>
        <v>1147.0939620301858</v>
      </c>
      <c r="P256" s="399">
        <f t="shared" si="74"/>
        <v>1154.045744398607</v>
      </c>
      <c r="Q256" s="409">
        <v>7</v>
      </c>
      <c r="R256" s="409">
        <v>7</v>
      </c>
      <c r="S256" s="440">
        <f t="shared" si="75"/>
        <v>227733.28088499513</v>
      </c>
      <c r="T256" s="413">
        <f t="shared" si="76"/>
        <v>6.0206965438293493E-2</v>
      </c>
      <c r="U256" s="442">
        <f t="shared" si="77"/>
        <v>67.611310668161195</v>
      </c>
      <c r="V256" s="475">
        <f t="shared" si="78"/>
        <v>67.611310668161195</v>
      </c>
      <c r="W256" s="397">
        <v>781</v>
      </c>
      <c r="X256" s="398" t="s">
        <v>278</v>
      </c>
      <c r="Y256" s="400">
        <v>3504</v>
      </c>
      <c r="Z256" s="400">
        <v>2485532.3851385759</v>
      </c>
      <c r="AA256" s="400">
        <v>756295.74786122574</v>
      </c>
      <c r="AB256" s="404">
        <f t="shared" si="84"/>
        <v>3241828.1329998015</v>
      </c>
      <c r="AC256" s="400">
        <v>802150.07737273281</v>
      </c>
      <c r="AD256" s="399">
        <f t="shared" si="79"/>
        <v>4043978.2103725346</v>
      </c>
      <c r="AE256" s="401">
        <v>-261471</v>
      </c>
      <c r="AF256" s="408">
        <f t="shared" si="80"/>
        <v>3782507.2103725346</v>
      </c>
      <c r="AG256" s="399">
        <v>-35778.150999999998</v>
      </c>
      <c r="AH256" s="399">
        <f t="shared" si="81"/>
        <v>3746729.0593725345</v>
      </c>
      <c r="AI256" s="408">
        <f t="shared" si="82"/>
        <v>1079.4826513620246</v>
      </c>
      <c r="AJ256" s="399">
        <f t="shared" si="83"/>
        <v>1069.2719918300613</v>
      </c>
      <c r="AK256" s="409">
        <v>7</v>
      </c>
      <c r="AL256" s="409">
        <v>7</v>
      </c>
    </row>
    <row r="257" spans="1:38">
      <c r="A257" s="397">
        <v>783</v>
      </c>
      <c r="B257" s="398" t="s">
        <v>279</v>
      </c>
      <c r="C257" s="416">
        <v>6377</v>
      </c>
      <c r="D257" s="429">
        <f t="shared" si="68"/>
        <v>-89332.488505395828</v>
      </c>
      <c r="E257" s="462">
        <v>674975.8873190193</v>
      </c>
      <c r="F257" s="400">
        <v>585643.39881362347</v>
      </c>
      <c r="G257" s="400">
        <v>1403302.5518682441</v>
      </c>
      <c r="H257" s="404">
        <f t="shared" si="69"/>
        <v>1988945.9506818675</v>
      </c>
      <c r="I257" s="421">
        <v>803572.09885140066</v>
      </c>
      <c r="J257" s="405">
        <f t="shared" si="70"/>
        <v>2792518.0495332684</v>
      </c>
      <c r="K257" s="423">
        <v>-63463</v>
      </c>
      <c r="L257" s="411">
        <f t="shared" si="71"/>
        <v>2729055.0495332684</v>
      </c>
      <c r="M257" s="425">
        <v>-156305.40054</v>
      </c>
      <c r="N257" s="405">
        <f t="shared" si="72"/>
        <v>2572749.6489932686</v>
      </c>
      <c r="O257" s="408">
        <f t="shared" si="73"/>
        <v>427.95280688933173</v>
      </c>
      <c r="P257" s="399">
        <f t="shared" si="74"/>
        <v>403.44200235114766</v>
      </c>
      <c r="Q257" s="409">
        <v>4</v>
      </c>
      <c r="R257" s="409">
        <v>4</v>
      </c>
      <c r="S257" s="440">
        <f t="shared" si="75"/>
        <v>85044.611740740016</v>
      </c>
      <c r="T257" s="413">
        <f t="shared" si="76"/>
        <v>3.2165006054871458E-2</v>
      </c>
      <c r="U257" s="442">
        <f t="shared" si="77"/>
        <v>16.049015365336004</v>
      </c>
      <c r="V257" s="475">
        <f t="shared" si="78"/>
        <v>16.049015365336004</v>
      </c>
      <c r="W257" s="397">
        <v>783</v>
      </c>
      <c r="X257" s="398" t="s">
        <v>279</v>
      </c>
      <c r="Y257" s="400">
        <v>6419</v>
      </c>
      <c r="Z257" s="400">
        <v>-161925.03230416204</v>
      </c>
      <c r="AA257" s="400">
        <v>1560564.6471283075</v>
      </c>
      <c r="AB257" s="404">
        <f t="shared" si="84"/>
        <v>1398639.6148241456</v>
      </c>
      <c r="AC257" s="400">
        <v>1238613.8229683826</v>
      </c>
      <c r="AD257" s="399">
        <f t="shared" si="79"/>
        <v>2637253.4377925284</v>
      </c>
      <c r="AE257" s="401">
        <v>6757</v>
      </c>
      <c r="AF257" s="408">
        <f t="shared" si="80"/>
        <v>2644010.4377925284</v>
      </c>
      <c r="AG257" s="399">
        <v>-104371.32859999998</v>
      </c>
      <c r="AH257" s="399">
        <f t="shared" si="81"/>
        <v>2539639.1091925283</v>
      </c>
      <c r="AI257" s="408">
        <f t="shared" si="82"/>
        <v>411.90379152399572</v>
      </c>
      <c r="AJ257" s="399">
        <f t="shared" si="83"/>
        <v>395.64404255998261</v>
      </c>
      <c r="AK257" s="409">
        <v>4</v>
      </c>
      <c r="AL257" s="409">
        <v>4</v>
      </c>
    </row>
    <row r="258" spans="1:38">
      <c r="A258" s="397">
        <v>831</v>
      </c>
      <c r="B258" s="398" t="s">
        <v>283</v>
      </c>
      <c r="C258" s="416">
        <v>4625</v>
      </c>
      <c r="D258" s="429">
        <f t="shared" si="68"/>
        <v>1816307.1218818114</v>
      </c>
      <c r="E258" s="462">
        <v>643388.25045464048</v>
      </c>
      <c r="F258" s="400">
        <v>2459695.3723364519</v>
      </c>
      <c r="G258" s="400">
        <v>859406.91590333427</v>
      </c>
      <c r="H258" s="404">
        <f t="shared" si="69"/>
        <v>3319102.2882397864</v>
      </c>
      <c r="I258" s="421">
        <v>381024.67569434841</v>
      </c>
      <c r="J258" s="405">
        <f t="shared" si="70"/>
        <v>3700126.9639341347</v>
      </c>
      <c r="K258" s="423">
        <v>-1020398</v>
      </c>
      <c r="L258" s="411">
        <f t="shared" si="71"/>
        <v>2679728.9639341347</v>
      </c>
      <c r="M258" s="425">
        <v>-132065.72838150006</v>
      </c>
      <c r="N258" s="405">
        <f t="shared" si="72"/>
        <v>2547663.2355526346</v>
      </c>
      <c r="O258" s="408">
        <f t="shared" si="73"/>
        <v>579.40085706683999</v>
      </c>
      <c r="P258" s="399">
        <f t="shared" si="74"/>
        <v>550.84610498435347</v>
      </c>
      <c r="Q258" s="409">
        <v>9</v>
      </c>
      <c r="R258" s="409">
        <v>9</v>
      </c>
      <c r="S258" s="440">
        <f t="shared" si="75"/>
        <v>329697.26719313627</v>
      </c>
      <c r="T258" s="413">
        <f t="shared" si="76"/>
        <v>0.14029481715091643</v>
      </c>
      <c r="U258" s="442">
        <f t="shared" si="77"/>
        <v>63.929986976688951</v>
      </c>
      <c r="V258" s="475">
        <f t="shared" si="78"/>
        <v>63.929986976688951</v>
      </c>
      <c r="W258" s="397">
        <v>831</v>
      </c>
      <c r="X258" s="398" t="s">
        <v>283</v>
      </c>
      <c r="Y258" s="400">
        <v>4559</v>
      </c>
      <c r="Z258" s="400">
        <v>1657634.2981426027</v>
      </c>
      <c r="AA258" s="400">
        <v>843893.27278682333</v>
      </c>
      <c r="AB258" s="404">
        <f t="shared" si="84"/>
        <v>2501527.5709294258</v>
      </c>
      <c r="AC258" s="400">
        <v>676809.12581157265</v>
      </c>
      <c r="AD258" s="399">
        <f t="shared" si="79"/>
        <v>3178336.6967409984</v>
      </c>
      <c r="AE258" s="401">
        <v>-828305</v>
      </c>
      <c r="AF258" s="408">
        <f t="shared" si="80"/>
        <v>2350031.6967409984</v>
      </c>
      <c r="AG258" s="399">
        <v>-82999.005799999984</v>
      </c>
      <c r="AH258" s="399">
        <f t="shared" si="81"/>
        <v>2267032.6909409985</v>
      </c>
      <c r="AI258" s="408">
        <f t="shared" si="82"/>
        <v>515.47087009015104</v>
      </c>
      <c r="AJ258" s="399">
        <f t="shared" si="83"/>
        <v>497.26534128997554</v>
      </c>
      <c r="AK258" s="409">
        <v>9</v>
      </c>
      <c r="AL258" s="409">
        <v>9</v>
      </c>
    </row>
    <row r="259" spans="1:38">
      <c r="A259" s="397">
        <v>832</v>
      </c>
      <c r="B259" s="398" t="s">
        <v>284</v>
      </c>
      <c r="C259" s="416">
        <v>3731</v>
      </c>
      <c r="D259" s="429">
        <f t="shared" si="68"/>
        <v>6212375.620329353</v>
      </c>
      <c r="E259" s="462">
        <v>645201.0192195971</v>
      </c>
      <c r="F259" s="400">
        <v>6857576.6395489499</v>
      </c>
      <c r="G259" s="400">
        <v>1993501.3859209314</v>
      </c>
      <c r="H259" s="404">
        <f t="shared" si="69"/>
        <v>8851078.0254698806</v>
      </c>
      <c r="I259" s="421">
        <v>541926.47079402232</v>
      </c>
      <c r="J259" s="405">
        <f t="shared" si="70"/>
        <v>9393004.4962639026</v>
      </c>
      <c r="K259" s="423">
        <v>-91843</v>
      </c>
      <c r="L259" s="411">
        <f t="shared" si="71"/>
        <v>9301161.4962639026</v>
      </c>
      <c r="M259" s="425">
        <v>24920.184899999993</v>
      </c>
      <c r="N259" s="405">
        <f t="shared" si="72"/>
        <v>9326081.6811639033</v>
      </c>
      <c r="O259" s="408">
        <f t="shared" si="73"/>
        <v>2492.9406315368274</v>
      </c>
      <c r="P259" s="399">
        <f t="shared" si="74"/>
        <v>2499.6198555786395</v>
      </c>
      <c r="Q259" s="409">
        <v>17</v>
      </c>
      <c r="R259" s="409">
        <v>17</v>
      </c>
      <c r="S259" s="440">
        <f t="shared" si="75"/>
        <v>693786.0830704961</v>
      </c>
      <c r="T259" s="413">
        <f t="shared" si="76"/>
        <v>8.0603674147529225E-2</v>
      </c>
      <c r="U259" s="442">
        <f t="shared" si="77"/>
        <v>242.6464058653487</v>
      </c>
      <c r="V259" s="475">
        <f t="shared" si="78"/>
        <v>242.6464058653487</v>
      </c>
      <c r="W259" s="397">
        <v>832</v>
      </c>
      <c r="X259" s="398" t="s">
        <v>284</v>
      </c>
      <c r="Y259" s="400">
        <v>3825</v>
      </c>
      <c r="Z259" s="400">
        <v>6166467.9478864307</v>
      </c>
      <c r="AA259" s="400">
        <v>1837642.6592332195</v>
      </c>
      <c r="AB259" s="404">
        <f t="shared" si="84"/>
        <v>8004110.6071196496</v>
      </c>
      <c r="AC259" s="400">
        <v>765441.80607375619</v>
      </c>
      <c r="AD259" s="399">
        <f t="shared" si="79"/>
        <v>8769552.4131934065</v>
      </c>
      <c r="AE259" s="401">
        <v>-162177</v>
      </c>
      <c r="AF259" s="408">
        <f t="shared" si="80"/>
        <v>8607375.4131934065</v>
      </c>
      <c r="AG259" s="399">
        <v>-18913.560000000005</v>
      </c>
      <c r="AH259" s="399">
        <f t="shared" si="81"/>
        <v>8588461.853193406</v>
      </c>
      <c r="AI259" s="408">
        <f t="shared" si="82"/>
        <v>2250.2942256714787</v>
      </c>
      <c r="AJ259" s="399">
        <f t="shared" si="83"/>
        <v>2245.3495041028514</v>
      </c>
      <c r="AK259" s="409">
        <v>17</v>
      </c>
      <c r="AL259" s="409">
        <v>17</v>
      </c>
    </row>
    <row r="260" spans="1:38">
      <c r="A260" s="397">
        <v>833</v>
      </c>
      <c r="B260" s="398" t="s">
        <v>285</v>
      </c>
      <c r="C260" s="416">
        <v>1705</v>
      </c>
      <c r="D260" s="429">
        <f t="shared" si="68"/>
        <v>1266484.2482051561</v>
      </c>
      <c r="E260" s="462">
        <v>174501.48923555811</v>
      </c>
      <c r="F260" s="400">
        <v>1440985.7374407141</v>
      </c>
      <c r="G260" s="400">
        <v>417782.28411695146</v>
      </c>
      <c r="H260" s="404">
        <f t="shared" si="69"/>
        <v>1858768.0215576657</v>
      </c>
      <c r="I260" s="421">
        <v>258525.91009583516</v>
      </c>
      <c r="J260" s="405">
        <f t="shared" si="70"/>
        <v>2117293.931653501</v>
      </c>
      <c r="K260" s="423">
        <v>-423394</v>
      </c>
      <c r="L260" s="411">
        <f t="shared" si="71"/>
        <v>1693899.931653501</v>
      </c>
      <c r="M260" s="425">
        <v>291791.19510000001</v>
      </c>
      <c r="N260" s="405">
        <f t="shared" si="72"/>
        <v>1985691.1267535011</v>
      </c>
      <c r="O260" s="408">
        <f t="shared" si="73"/>
        <v>993.48969598445808</v>
      </c>
      <c r="P260" s="399">
        <f t="shared" si="74"/>
        <v>1164.628226834898</v>
      </c>
      <c r="Q260" s="409">
        <v>2</v>
      </c>
      <c r="R260" s="409">
        <v>2</v>
      </c>
      <c r="S260" s="440">
        <f t="shared" si="75"/>
        <v>61332.582550570136</v>
      </c>
      <c r="T260" s="413">
        <f t="shared" si="76"/>
        <v>3.7568179091828212E-2</v>
      </c>
      <c r="U260" s="442">
        <f t="shared" si="77"/>
        <v>28.044782263032403</v>
      </c>
      <c r="V260" s="475">
        <f t="shared" si="78"/>
        <v>28.044782263032403</v>
      </c>
      <c r="W260" s="397">
        <v>833</v>
      </c>
      <c r="X260" s="398" t="s">
        <v>285</v>
      </c>
      <c r="Y260" s="400">
        <v>1691</v>
      </c>
      <c r="Z260" s="400">
        <v>1192391.8927866234</v>
      </c>
      <c r="AA260" s="400">
        <v>376592.34515492304</v>
      </c>
      <c r="AB260" s="404">
        <f t="shared" si="84"/>
        <v>1568984.2379415464</v>
      </c>
      <c r="AC260" s="400">
        <v>335096.1111613845</v>
      </c>
      <c r="AD260" s="399">
        <f t="shared" si="79"/>
        <v>1904080.3491029309</v>
      </c>
      <c r="AE260" s="401">
        <v>-271513</v>
      </c>
      <c r="AF260" s="408">
        <f t="shared" si="80"/>
        <v>1632567.3491029309</v>
      </c>
      <c r="AG260" s="399">
        <v>242724.02000000002</v>
      </c>
      <c r="AH260" s="399">
        <f t="shared" si="81"/>
        <v>1875291.3691029309</v>
      </c>
      <c r="AI260" s="408">
        <f t="shared" si="82"/>
        <v>965.44491372142568</v>
      </c>
      <c r="AJ260" s="399">
        <f t="shared" si="83"/>
        <v>1108.983660025388</v>
      </c>
      <c r="AK260" s="409">
        <v>2</v>
      </c>
      <c r="AL260" s="409">
        <v>2</v>
      </c>
    </row>
    <row r="261" spans="1:38">
      <c r="A261" s="397">
        <v>834</v>
      </c>
      <c r="B261" s="398" t="s">
        <v>286</v>
      </c>
      <c r="C261" s="416">
        <v>5844</v>
      </c>
      <c r="D261" s="429">
        <f t="shared" si="68"/>
        <v>3004309.3317501261</v>
      </c>
      <c r="E261" s="462">
        <v>617503.73117976321</v>
      </c>
      <c r="F261" s="400">
        <v>3621813.0629298892</v>
      </c>
      <c r="G261" s="400">
        <v>1713630.193337966</v>
      </c>
      <c r="H261" s="404">
        <f t="shared" si="69"/>
        <v>5335443.2562678549</v>
      </c>
      <c r="I261" s="421">
        <v>708488.99731680378</v>
      </c>
      <c r="J261" s="405">
        <f t="shared" si="70"/>
        <v>6043932.2535846587</v>
      </c>
      <c r="K261" s="423">
        <v>-1454600</v>
      </c>
      <c r="L261" s="411">
        <f t="shared" si="71"/>
        <v>4589332.2535846587</v>
      </c>
      <c r="M261" s="425">
        <v>-281073.01523999998</v>
      </c>
      <c r="N261" s="405">
        <f t="shared" si="72"/>
        <v>4308259.2383446591</v>
      </c>
      <c r="O261" s="408">
        <f t="shared" si="73"/>
        <v>785.30668268046861</v>
      </c>
      <c r="P261" s="399">
        <f t="shared" si="74"/>
        <v>737.21068417944196</v>
      </c>
      <c r="Q261" s="409">
        <v>5</v>
      </c>
      <c r="R261" s="409">
        <v>5</v>
      </c>
      <c r="S261" s="440">
        <f t="shared" si="75"/>
        <v>162126.7480598893</v>
      </c>
      <c r="T261" s="413">
        <f t="shared" si="76"/>
        <v>3.6620560725624585E-2</v>
      </c>
      <c r="U261" s="442">
        <f t="shared" si="77"/>
        <v>32.252505860470364</v>
      </c>
      <c r="V261" s="475">
        <f t="shared" si="78"/>
        <v>32.252505860470364</v>
      </c>
      <c r="W261" s="397">
        <v>834</v>
      </c>
      <c r="X261" s="398" t="s">
        <v>286</v>
      </c>
      <c r="Y261" s="400">
        <v>5879</v>
      </c>
      <c r="Z261" s="400">
        <v>3277246.0320557044</v>
      </c>
      <c r="AA261" s="400">
        <v>1595625.0040446012</v>
      </c>
      <c r="AB261" s="404">
        <f t="shared" si="84"/>
        <v>4872871.0361003056</v>
      </c>
      <c r="AC261" s="400">
        <v>1089004.4694244643</v>
      </c>
      <c r="AD261" s="399">
        <f t="shared" si="79"/>
        <v>5961875.5055247694</v>
      </c>
      <c r="AE261" s="401">
        <v>-1534670</v>
      </c>
      <c r="AF261" s="408">
        <f t="shared" si="80"/>
        <v>4427205.5055247694</v>
      </c>
      <c r="AG261" s="399">
        <v>-437486.40410000004</v>
      </c>
      <c r="AH261" s="399">
        <f t="shared" si="81"/>
        <v>3989719.1014247695</v>
      </c>
      <c r="AI261" s="408">
        <f t="shared" si="82"/>
        <v>753.05417681999825</v>
      </c>
      <c r="AJ261" s="399">
        <f t="shared" si="83"/>
        <v>678.63907151297326</v>
      </c>
      <c r="AK261" s="409">
        <v>5</v>
      </c>
      <c r="AL261" s="409">
        <v>5</v>
      </c>
    </row>
    <row r="262" spans="1:38">
      <c r="A262" s="397">
        <v>837</v>
      </c>
      <c r="B262" s="398" t="s">
        <v>287</v>
      </c>
      <c r="C262" s="416">
        <v>255050</v>
      </c>
      <c r="D262" s="429">
        <f t="shared" si="68"/>
        <v>-38489811.445636243</v>
      </c>
      <c r="E262" s="462">
        <v>49839045.354030594</v>
      </c>
      <c r="F262" s="400">
        <v>11349233.908394352</v>
      </c>
      <c r="G262" s="400">
        <v>-161466.89274224796</v>
      </c>
      <c r="H262" s="404">
        <f t="shared" si="69"/>
        <v>11187767.015652103</v>
      </c>
      <c r="I262" s="421">
        <v>25664370.233016901</v>
      </c>
      <c r="J262" s="405">
        <f t="shared" si="70"/>
        <v>36852137.248669006</v>
      </c>
      <c r="K262" s="423">
        <v>86962315</v>
      </c>
      <c r="L262" s="411">
        <f t="shared" si="71"/>
        <v>123814452.248669</v>
      </c>
      <c r="M262" s="425">
        <v>-13480885.732329</v>
      </c>
      <c r="N262" s="405">
        <f t="shared" si="72"/>
        <v>110333566.51634</v>
      </c>
      <c r="O262" s="408">
        <f t="shared" si="73"/>
        <v>485.45168495851402</v>
      </c>
      <c r="P262" s="399">
        <f t="shared" si="74"/>
        <v>432.5958302934327</v>
      </c>
      <c r="Q262" s="409">
        <v>6</v>
      </c>
      <c r="R262" s="409">
        <v>6</v>
      </c>
      <c r="S262" s="440">
        <f t="shared" si="75"/>
        <v>40657683.358102083</v>
      </c>
      <c r="T262" s="413">
        <f t="shared" si="76"/>
        <v>0.48892812816725717</v>
      </c>
      <c r="U262" s="442">
        <f t="shared" si="77"/>
        <v>151.50082820005582</v>
      </c>
      <c r="V262" s="475">
        <f t="shared" si="78"/>
        <v>151.50082820005582</v>
      </c>
      <c r="W262" s="397">
        <v>837</v>
      </c>
      <c r="X262" s="398" t="s">
        <v>287</v>
      </c>
      <c r="Y262" s="400">
        <v>249009</v>
      </c>
      <c r="Z262" s="400">
        <v>-40020475.131193191</v>
      </c>
      <c r="AA262" s="400">
        <v>1235695.6416559145</v>
      </c>
      <c r="AB262" s="404">
        <f t="shared" ref="AB262:AB293" si="85">SUM(Z262:AA262)</f>
        <v>-38784779.489537276</v>
      </c>
      <c r="AC262" s="400">
        <v>36720100.380104199</v>
      </c>
      <c r="AD262" s="399">
        <f t="shared" si="79"/>
        <v>-2064679.1094330773</v>
      </c>
      <c r="AE262" s="401">
        <v>85221448</v>
      </c>
      <c r="AF262" s="408">
        <f t="shared" si="80"/>
        <v>83156768.890566915</v>
      </c>
      <c r="AG262" s="399">
        <v>-12624235.469329983</v>
      </c>
      <c r="AH262" s="399">
        <f t="shared" si="81"/>
        <v>70532533.421236932</v>
      </c>
      <c r="AI262" s="408">
        <f t="shared" si="82"/>
        <v>333.9508567584582</v>
      </c>
      <c r="AJ262" s="399">
        <f t="shared" si="83"/>
        <v>283.25294837229552</v>
      </c>
      <c r="AK262" s="409">
        <v>6</v>
      </c>
      <c r="AL262" s="409">
        <v>6</v>
      </c>
    </row>
    <row r="263" spans="1:38">
      <c r="A263" s="397">
        <v>844</v>
      </c>
      <c r="B263" s="398" t="s">
        <v>288</v>
      </c>
      <c r="C263" s="416">
        <v>1412</v>
      </c>
      <c r="D263" s="429">
        <f t="shared" si="68"/>
        <v>-41107.024818627251</v>
      </c>
      <c r="E263" s="462">
        <v>172225.15070861395</v>
      </c>
      <c r="F263" s="400">
        <v>131118.1258899867</v>
      </c>
      <c r="G263" s="400">
        <v>800745.64624365338</v>
      </c>
      <c r="H263" s="404">
        <f t="shared" si="69"/>
        <v>931863.77213364001</v>
      </c>
      <c r="I263" s="421">
        <v>262381.75084959721</v>
      </c>
      <c r="J263" s="405">
        <f t="shared" si="70"/>
        <v>1194245.5229832372</v>
      </c>
      <c r="K263" s="423">
        <v>-318234</v>
      </c>
      <c r="L263" s="411">
        <f t="shared" si="71"/>
        <v>876011.52298323717</v>
      </c>
      <c r="M263" s="425">
        <v>-54924.420899999997</v>
      </c>
      <c r="N263" s="405">
        <f t="shared" si="72"/>
        <v>821087.10208323714</v>
      </c>
      <c r="O263" s="408">
        <f t="shared" si="73"/>
        <v>620.40476131957303</v>
      </c>
      <c r="P263" s="399">
        <f t="shared" si="74"/>
        <v>581.5064462345872</v>
      </c>
      <c r="Q263" s="409">
        <v>11</v>
      </c>
      <c r="R263" s="409">
        <v>11</v>
      </c>
      <c r="S263" s="440">
        <f t="shared" si="75"/>
        <v>189717.30682102405</v>
      </c>
      <c r="T263" s="413">
        <f t="shared" si="76"/>
        <v>0.27643728061986506</v>
      </c>
      <c r="U263" s="442">
        <f t="shared" si="77"/>
        <v>144.14229347626065</v>
      </c>
      <c r="V263" s="475">
        <f t="shared" si="78"/>
        <v>144.14229347626065</v>
      </c>
      <c r="W263" s="397">
        <v>844</v>
      </c>
      <c r="X263" s="398" t="s">
        <v>288</v>
      </c>
      <c r="Y263" s="400">
        <v>1441</v>
      </c>
      <c r="Z263" s="400">
        <v>-65124.742059185592</v>
      </c>
      <c r="AA263" s="400">
        <v>751697.50509584288</v>
      </c>
      <c r="AB263" s="404">
        <f t="shared" si="85"/>
        <v>686572.76303665724</v>
      </c>
      <c r="AC263" s="400">
        <v>358454.45312555594</v>
      </c>
      <c r="AD263" s="399">
        <f t="shared" si="79"/>
        <v>1045027.2161622131</v>
      </c>
      <c r="AE263" s="401">
        <v>-358733</v>
      </c>
      <c r="AF263" s="408">
        <f t="shared" si="80"/>
        <v>686294.21616221312</v>
      </c>
      <c r="AG263" s="399">
        <v>-36250.990000000005</v>
      </c>
      <c r="AH263" s="399">
        <f t="shared" si="81"/>
        <v>650043.22616221313</v>
      </c>
      <c r="AI263" s="408">
        <f t="shared" si="82"/>
        <v>476.26246784331238</v>
      </c>
      <c r="AJ263" s="399">
        <f t="shared" si="83"/>
        <v>451.10563925205628</v>
      </c>
      <c r="AK263" s="409">
        <v>11</v>
      </c>
      <c r="AL263" s="409">
        <v>11</v>
      </c>
    </row>
    <row r="264" spans="1:38">
      <c r="A264" s="397">
        <v>845</v>
      </c>
      <c r="B264" s="398" t="s">
        <v>289</v>
      </c>
      <c r="C264" s="416">
        <v>2831</v>
      </c>
      <c r="D264" s="429">
        <f t="shared" si="68"/>
        <v>2269964.1850622292</v>
      </c>
      <c r="E264" s="462">
        <v>383837.95066435338</v>
      </c>
      <c r="F264" s="400">
        <v>2653802.1357265827</v>
      </c>
      <c r="G264" s="400">
        <v>1167700.098500143</v>
      </c>
      <c r="H264" s="404">
        <f t="shared" si="69"/>
        <v>3821502.234226726</v>
      </c>
      <c r="I264" s="421">
        <v>468072.42922719033</v>
      </c>
      <c r="J264" s="405">
        <f t="shared" si="70"/>
        <v>4289574.6634539161</v>
      </c>
      <c r="K264" s="423">
        <v>-21147</v>
      </c>
      <c r="L264" s="411">
        <f t="shared" si="71"/>
        <v>4268427.6634539161</v>
      </c>
      <c r="M264" s="425">
        <v>-23419.973100000003</v>
      </c>
      <c r="N264" s="405">
        <f t="shared" si="72"/>
        <v>4245007.690353916</v>
      </c>
      <c r="O264" s="408">
        <f t="shared" si="73"/>
        <v>1507.745554028229</v>
      </c>
      <c r="P264" s="399">
        <f t="shared" si="74"/>
        <v>1499.4728683694511</v>
      </c>
      <c r="Q264" s="409">
        <v>19</v>
      </c>
      <c r="R264" s="409">
        <v>19</v>
      </c>
      <c r="S264" s="440">
        <f t="shared" si="75"/>
        <v>5324.5009438917041</v>
      </c>
      <c r="T264" s="413">
        <f t="shared" si="76"/>
        <v>1.2489730463751552E-3</v>
      </c>
      <c r="U264" s="442">
        <f t="shared" si="77"/>
        <v>18.711966005167824</v>
      </c>
      <c r="V264" s="475">
        <f t="shared" si="78"/>
        <v>18.711966005167824</v>
      </c>
      <c r="W264" s="397">
        <v>845</v>
      </c>
      <c r="X264" s="398" t="s">
        <v>289</v>
      </c>
      <c r="Y264" s="400">
        <v>2863</v>
      </c>
      <c r="Z264" s="400">
        <v>2388477.0051649124</v>
      </c>
      <c r="AA264" s="400">
        <v>1255008.2280608944</v>
      </c>
      <c r="AB264" s="404">
        <f t="shared" si="85"/>
        <v>3643485.2332258066</v>
      </c>
      <c r="AC264" s="400">
        <v>589827.92928421777</v>
      </c>
      <c r="AD264" s="399">
        <f t="shared" si="79"/>
        <v>4233313.1625100244</v>
      </c>
      <c r="AE264" s="401">
        <v>29790</v>
      </c>
      <c r="AF264" s="408">
        <f t="shared" si="80"/>
        <v>4263103.1625100244</v>
      </c>
      <c r="AG264" s="399">
        <v>-14185.170000000006</v>
      </c>
      <c r="AH264" s="399">
        <f t="shared" si="81"/>
        <v>4248917.9925100245</v>
      </c>
      <c r="AI264" s="408">
        <f t="shared" si="82"/>
        <v>1489.0335880230612</v>
      </c>
      <c r="AJ264" s="399">
        <f t="shared" si="83"/>
        <v>1484.0789355606094</v>
      </c>
      <c r="AK264" s="409">
        <v>19</v>
      </c>
      <c r="AL264" s="409">
        <v>19</v>
      </c>
    </row>
    <row r="265" spans="1:38">
      <c r="A265" s="397">
        <v>846</v>
      </c>
      <c r="B265" s="398" t="s">
        <v>290</v>
      </c>
      <c r="C265" s="416">
        <v>4758</v>
      </c>
      <c r="D265" s="429">
        <f t="shared" si="68"/>
        <v>2163055.0515128998</v>
      </c>
      <c r="E265" s="462">
        <v>669583.02994121588</v>
      </c>
      <c r="F265" s="400">
        <v>2832638.0814541159</v>
      </c>
      <c r="G265" s="400">
        <v>2876946.9306597882</v>
      </c>
      <c r="H265" s="404">
        <f t="shared" si="69"/>
        <v>5709585.0121139046</v>
      </c>
      <c r="I265" s="421">
        <v>791501.36746686872</v>
      </c>
      <c r="J265" s="405">
        <f t="shared" si="70"/>
        <v>6501086.3795807734</v>
      </c>
      <c r="K265" s="423">
        <v>-346962</v>
      </c>
      <c r="L265" s="411">
        <f t="shared" si="71"/>
        <v>6154124.3795807734</v>
      </c>
      <c r="M265" s="425">
        <v>-116849.83020000003</v>
      </c>
      <c r="N265" s="405">
        <f t="shared" si="72"/>
        <v>6037274.5493807737</v>
      </c>
      <c r="O265" s="408">
        <f t="shared" si="73"/>
        <v>1293.4267296302592</v>
      </c>
      <c r="P265" s="399">
        <f t="shared" si="74"/>
        <v>1268.8681272342947</v>
      </c>
      <c r="Q265" s="409">
        <v>14</v>
      </c>
      <c r="R265" s="409">
        <v>14</v>
      </c>
      <c r="S265" s="440">
        <f t="shared" si="75"/>
        <v>109698.13134871051</v>
      </c>
      <c r="T265" s="413">
        <f t="shared" si="76"/>
        <v>1.8148642541679812E-2</v>
      </c>
      <c r="U265" s="442">
        <f t="shared" si="77"/>
        <v>50.22922896549926</v>
      </c>
      <c r="V265" s="475">
        <f t="shared" si="78"/>
        <v>50.22922896549926</v>
      </c>
      <c r="W265" s="397">
        <v>846</v>
      </c>
      <c r="X265" s="398" t="s">
        <v>290</v>
      </c>
      <c r="Y265" s="400">
        <v>4862</v>
      </c>
      <c r="Z265" s="400">
        <v>2389817.6523654521</v>
      </c>
      <c r="AA265" s="400">
        <v>2846111.3497847915</v>
      </c>
      <c r="AB265" s="404">
        <f t="shared" si="85"/>
        <v>5235929.0021502431</v>
      </c>
      <c r="AC265" s="400">
        <v>1138178.2460818195</v>
      </c>
      <c r="AD265" s="399">
        <f t="shared" si="79"/>
        <v>6374107.2482320629</v>
      </c>
      <c r="AE265" s="401">
        <v>-329681</v>
      </c>
      <c r="AF265" s="408">
        <f t="shared" si="80"/>
        <v>6044426.2482320629</v>
      </c>
      <c r="AG265" s="399">
        <v>37984.733000000007</v>
      </c>
      <c r="AH265" s="399">
        <f t="shared" si="81"/>
        <v>6082410.9812320629</v>
      </c>
      <c r="AI265" s="408">
        <f t="shared" si="82"/>
        <v>1243.1975006647599</v>
      </c>
      <c r="AJ265" s="399">
        <f t="shared" si="83"/>
        <v>1251.0100742970101</v>
      </c>
      <c r="AK265" s="409">
        <v>14</v>
      </c>
      <c r="AL265" s="409">
        <v>14</v>
      </c>
    </row>
    <row r="266" spans="1:38">
      <c r="A266" s="397">
        <v>848</v>
      </c>
      <c r="B266" s="398" t="s">
        <v>291</v>
      </c>
      <c r="C266" s="416">
        <v>4066</v>
      </c>
      <c r="D266" s="429">
        <f t="shared" si="68"/>
        <v>1152847.0028188976</v>
      </c>
      <c r="E266" s="462">
        <v>1012290.5223469713</v>
      </c>
      <c r="F266" s="400">
        <v>2165137.5251658689</v>
      </c>
      <c r="G266" s="400">
        <v>2631174.3483328619</v>
      </c>
      <c r="H266" s="404">
        <f t="shared" si="69"/>
        <v>4796311.8734987304</v>
      </c>
      <c r="I266" s="421">
        <v>722295.26623316633</v>
      </c>
      <c r="J266" s="405">
        <f t="shared" si="70"/>
        <v>5518607.139731897</v>
      </c>
      <c r="K266" s="423">
        <v>747252</v>
      </c>
      <c r="L266" s="411">
        <f t="shared" si="71"/>
        <v>6265859.139731897</v>
      </c>
      <c r="M266" s="425">
        <v>-5000.7060000000056</v>
      </c>
      <c r="N266" s="405">
        <f t="shared" si="72"/>
        <v>6260858.4337318968</v>
      </c>
      <c r="O266" s="408">
        <f t="shared" si="73"/>
        <v>1541.037663485464</v>
      </c>
      <c r="P266" s="399">
        <f t="shared" si="74"/>
        <v>1539.8077800619519</v>
      </c>
      <c r="Q266" s="409">
        <v>12</v>
      </c>
      <c r="R266" s="409">
        <v>12</v>
      </c>
      <c r="S266" s="440">
        <f t="shared" si="75"/>
        <v>1086037.464932031</v>
      </c>
      <c r="T266" s="413">
        <f t="shared" si="76"/>
        <v>0.20966696019974326</v>
      </c>
      <c r="U266" s="442">
        <f t="shared" si="77"/>
        <v>295.88822242780384</v>
      </c>
      <c r="V266" s="475">
        <f t="shared" si="78"/>
        <v>295.88822242780384</v>
      </c>
      <c r="W266" s="397">
        <v>848</v>
      </c>
      <c r="X266" s="398" t="s">
        <v>291</v>
      </c>
      <c r="Y266" s="400">
        <v>4160</v>
      </c>
      <c r="Z266" s="400">
        <v>1008616.4374489071</v>
      </c>
      <c r="AA266" s="400">
        <v>2556266.1640898176</v>
      </c>
      <c r="AB266" s="404">
        <f t="shared" si="85"/>
        <v>3564882.6015387247</v>
      </c>
      <c r="AC266" s="400">
        <v>976850.07326114131</v>
      </c>
      <c r="AD266" s="399">
        <f t="shared" si="79"/>
        <v>4541732.674799866</v>
      </c>
      <c r="AE266" s="401">
        <v>638089</v>
      </c>
      <c r="AF266" s="408">
        <f t="shared" si="80"/>
        <v>5179821.674799866</v>
      </c>
      <c r="AG266" s="399">
        <v>-1654.9365000000107</v>
      </c>
      <c r="AH266" s="399">
        <f t="shared" si="81"/>
        <v>5178166.7382998662</v>
      </c>
      <c r="AI266" s="408">
        <f t="shared" si="82"/>
        <v>1245.1494410576602</v>
      </c>
      <c r="AJ266" s="399">
        <f t="shared" si="83"/>
        <v>1244.7516197836217</v>
      </c>
      <c r="AK266" s="409">
        <v>12</v>
      </c>
      <c r="AL266" s="409">
        <v>12</v>
      </c>
    </row>
    <row r="267" spans="1:38">
      <c r="A267" s="397">
        <v>849</v>
      </c>
      <c r="B267" s="398" t="s">
        <v>292</v>
      </c>
      <c r="C267" s="416">
        <v>2849</v>
      </c>
      <c r="D267" s="429">
        <f t="shared" ref="D267:D302" si="86">F267-E267</f>
        <v>2415653.7251773649</v>
      </c>
      <c r="E267" s="462">
        <v>333404.72156758653</v>
      </c>
      <c r="F267" s="400">
        <v>2749058.4467449514</v>
      </c>
      <c r="G267" s="400">
        <v>1821310.369386377</v>
      </c>
      <c r="H267" s="404">
        <f t="shared" ref="H267:H302" si="87">SUM(F267:G267)</f>
        <v>4570368.8161313282</v>
      </c>
      <c r="I267" s="421">
        <v>500650.53786459123</v>
      </c>
      <c r="J267" s="405">
        <f t="shared" ref="J267:J302" si="88">SUM(H267:I267)</f>
        <v>5071019.3539959192</v>
      </c>
      <c r="K267" s="423">
        <v>340462</v>
      </c>
      <c r="L267" s="411">
        <f t="shared" ref="L267:L302" si="89">SUM(J267:K267)</f>
        <v>5411481.3539959192</v>
      </c>
      <c r="M267" s="425">
        <v>261620.26890000002</v>
      </c>
      <c r="N267" s="405">
        <f t="shared" ref="N267:N302" si="90">SUM(L267:M267)</f>
        <v>5673101.6228959188</v>
      </c>
      <c r="O267" s="408">
        <f t="shared" ref="O267:O302" si="91">L267/C267</f>
        <v>1899.4318546844224</v>
      </c>
      <c r="P267" s="399">
        <f t="shared" ref="P267:P302" si="92">N267/C267</f>
        <v>1991.2606608971284</v>
      </c>
      <c r="Q267" s="409">
        <v>16</v>
      </c>
      <c r="R267" s="409">
        <v>16</v>
      </c>
      <c r="S267" s="440">
        <f t="shared" ref="S267:S302" si="93">L267-AF267</f>
        <v>292569.75080384221</v>
      </c>
      <c r="T267" s="413">
        <f t="shared" ref="T267:T302" si="94">S267/AF267</f>
        <v>5.7154679252792738E-2</v>
      </c>
      <c r="U267" s="442">
        <f t="shared" ref="U267:U302" si="95">O267-AI267</f>
        <v>136.11404442190883</v>
      </c>
      <c r="V267" s="475">
        <f t="shared" ref="V267:V302" si="96">O267-AI267</f>
        <v>136.11404442190883</v>
      </c>
      <c r="W267" s="397">
        <v>849</v>
      </c>
      <c r="X267" s="398" t="s">
        <v>292</v>
      </c>
      <c r="Y267" s="400">
        <v>2903</v>
      </c>
      <c r="Z267" s="400">
        <v>2618533.151366686</v>
      </c>
      <c r="AA267" s="400">
        <v>1619605.710605596</v>
      </c>
      <c r="AB267" s="404">
        <f t="shared" si="85"/>
        <v>4238138.8619722817</v>
      </c>
      <c r="AC267" s="400">
        <v>697004.74121979531</v>
      </c>
      <c r="AD267" s="399">
        <f t="shared" ref="AD267:AD302" si="97">AB267+AC267</f>
        <v>4935143.603192077</v>
      </c>
      <c r="AE267" s="401">
        <v>183768</v>
      </c>
      <c r="AF267" s="408">
        <f t="shared" ref="AF267:AF302" si="98">AD267+AE267</f>
        <v>5118911.603192077</v>
      </c>
      <c r="AG267" s="399">
        <v>291741.66300000006</v>
      </c>
      <c r="AH267" s="399">
        <f t="shared" ref="AH267:AH302" si="99">SUM(AF267:AG267)</f>
        <v>5410653.2661920767</v>
      </c>
      <c r="AI267" s="408">
        <f t="shared" ref="AI267:AI302" si="100">AF267/Y267</f>
        <v>1763.3178102625136</v>
      </c>
      <c r="AJ267" s="399">
        <f t="shared" ref="AJ267:AJ302" si="101">AH267/Y267</f>
        <v>1863.8144216989585</v>
      </c>
      <c r="AK267" s="409">
        <v>16</v>
      </c>
      <c r="AL267" s="409">
        <v>16</v>
      </c>
    </row>
    <row r="268" spans="1:38">
      <c r="A268" s="397">
        <v>850</v>
      </c>
      <c r="B268" s="398" t="s">
        <v>293</v>
      </c>
      <c r="C268" s="416">
        <v>2368</v>
      </c>
      <c r="D268" s="429">
        <f t="shared" si="86"/>
        <v>1554199.5519186489</v>
      </c>
      <c r="E268" s="462">
        <v>261940.71206458908</v>
      </c>
      <c r="F268" s="400">
        <v>1816140.263983238</v>
      </c>
      <c r="G268" s="400">
        <v>1058748.8134188382</v>
      </c>
      <c r="H268" s="404">
        <f t="shared" si="87"/>
        <v>2874889.0774020762</v>
      </c>
      <c r="I268" s="421">
        <v>232401.95156787522</v>
      </c>
      <c r="J268" s="405">
        <f t="shared" si="88"/>
        <v>3107291.0289699514</v>
      </c>
      <c r="K268" s="423">
        <v>-411332</v>
      </c>
      <c r="L268" s="411">
        <f t="shared" si="89"/>
        <v>2695959.0289699514</v>
      </c>
      <c r="M268" s="425">
        <v>273055.21661999996</v>
      </c>
      <c r="N268" s="405">
        <f t="shared" si="90"/>
        <v>2969014.2455899515</v>
      </c>
      <c r="O268" s="408">
        <f t="shared" si="91"/>
        <v>1138.4962115582566</v>
      </c>
      <c r="P268" s="399">
        <f t="shared" si="92"/>
        <v>1253.8066915498107</v>
      </c>
      <c r="Q268" s="409">
        <v>13</v>
      </c>
      <c r="R268" s="409">
        <v>13</v>
      </c>
      <c r="S268" s="440">
        <f t="shared" si="93"/>
        <v>336369.72650402924</v>
      </c>
      <c r="T268" s="413">
        <f t="shared" si="94"/>
        <v>0.14255435306156936</v>
      </c>
      <c r="U268" s="442">
        <f t="shared" si="95"/>
        <v>158.19321925833049</v>
      </c>
      <c r="V268" s="475">
        <f t="shared" si="96"/>
        <v>158.19321925833049</v>
      </c>
      <c r="W268" s="397">
        <v>850</v>
      </c>
      <c r="X268" s="398" t="s">
        <v>293</v>
      </c>
      <c r="Y268" s="400">
        <v>2407</v>
      </c>
      <c r="Z268" s="400">
        <v>1548947.5461160648</v>
      </c>
      <c r="AA268" s="400">
        <v>912818.68791179231</v>
      </c>
      <c r="AB268" s="404">
        <f t="shared" si="85"/>
        <v>2461766.234027857</v>
      </c>
      <c r="AC268" s="400">
        <v>403611.06843806518</v>
      </c>
      <c r="AD268" s="399">
        <f t="shared" si="97"/>
        <v>2865377.3024659222</v>
      </c>
      <c r="AE268" s="401">
        <v>-505788</v>
      </c>
      <c r="AF268" s="408">
        <f t="shared" si="98"/>
        <v>2359589.3024659222</v>
      </c>
      <c r="AG268" s="399">
        <v>232242.75550000006</v>
      </c>
      <c r="AH268" s="399">
        <f t="shared" si="99"/>
        <v>2591832.0579659222</v>
      </c>
      <c r="AI268" s="408">
        <f t="shared" si="100"/>
        <v>980.30299229992613</v>
      </c>
      <c r="AJ268" s="399">
        <f t="shared" si="101"/>
        <v>1076.7893884361954</v>
      </c>
      <c r="AK268" s="409">
        <v>13</v>
      </c>
      <c r="AL268" s="409">
        <v>13</v>
      </c>
    </row>
    <row r="269" spans="1:38">
      <c r="A269" s="397">
        <v>851</v>
      </c>
      <c r="B269" s="398" t="s">
        <v>294</v>
      </c>
      <c r="C269" s="416">
        <v>21018</v>
      </c>
      <c r="D269" s="429">
        <f t="shared" si="86"/>
        <v>614048.82787579019</v>
      </c>
      <c r="E269" s="462">
        <v>2927240.5811106721</v>
      </c>
      <c r="F269" s="400">
        <v>3541289.4089864623</v>
      </c>
      <c r="G269" s="400">
        <v>6208895.9296519831</v>
      </c>
      <c r="H269" s="404">
        <f t="shared" si="87"/>
        <v>9750185.3386384454</v>
      </c>
      <c r="I269" s="421">
        <v>1826235.4940023492</v>
      </c>
      <c r="J269" s="405">
        <f t="shared" si="88"/>
        <v>11576420.832640795</v>
      </c>
      <c r="K269" s="423">
        <v>-159551</v>
      </c>
      <c r="L269" s="411">
        <f t="shared" si="89"/>
        <v>11416869.832640795</v>
      </c>
      <c r="M269" s="425">
        <v>-62500.490490000055</v>
      </c>
      <c r="N269" s="405">
        <f t="shared" si="90"/>
        <v>11354369.342150794</v>
      </c>
      <c r="O269" s="408">
        <f t="shared" si="91"/>
        <v>543.19487261589086</v>
      </c>
      <c r="P269" s="399">
        <f t="shared" si="92"/>
        <v>540.2212076387284</v>
      </c>
      <c r="Q269" s="409">
        <v>19</v>
      </c>
      <c r="R269" s="409">
        <v>19</v>
      </c>
      <c r="S269" s="440">
        <f t="shared" si="93"/>
        <v>1723177.7918576635</v>
      </c>
      <c r="T269" s="413">
        <f t="shared" si="94"/>
        <v>0.17776279508446732</v>
      </c>
      <c r="U269" s="442">
        <f t="shared" si="95"/>
        <v>86.52685354663322</v>
      </c>
      <c r="V269" s="475">
        <f t="shared" si="96"/>
        <v>86.52685354663322</v>
      </c>
      <c r="W269" s="397">
        <v>851</v>
      </c>
      <c r="X269" s="398" t="s">
        <v>294</v>
      </c>
      <c r="Y269" s="400">
        <v>21227</v>
      </c>
      <c r="Z269" s="400">
        <v>770517.12691297382</v>
      </c>
      <c r="AA269" s="400">
        <v>6002030.3831444001</v>
      </c>
      <c r="AB269" s="404">
        <f t="shared" si="85"/>
        <v>6772547.5100573739</v>
      </c>
      <c r="AC269" s="400">
        <v>3273624.5307257581</v>
      </c>
      <c r="AD269" s="399">
        <f t="shared" si="97"/>
        <v>10046172.040783131</v>
      </c>
      <c r="AE269" s="401">
        <v>-352480</v>
      </c>
      <c r="AF269" s="408">
        <f t="shared" si="98"/>
        <v>9693692.0407831315</v>
      </c>
      <c r="AG269" s="399">
        <v>-126594.76160000003</v>
      </c>
      <c r="AH269" s="399">
        <f t="shared" si="99"/>
        <v>9567097.2791831307</v>
      </c>
      <c r="AI269" s="408">
        <f t="shared" si="100"/>
        <v>456.66801906925764</v>
      </c>
      <c r="AJ269" s="399">
        <f t="shared" si="101"/>
        <v>450.70416352678808</v>
      </c>
      <c r="AK269" s="409">
        <v>19</v>
      </c>
      <c r="AL269" s="409">
        <v>19</v>
      </c>
    </row>
    <row r="270" spans="1:38">
      <c r="A270" s="397">
        <v>853</v>
      </c>
      <c r="B270" s="398" t="s">
        <v>295</v>
      </c>
      <c r="C270" s="416">
        <v>201863</v>
      </c>
      <c r="D270" s="429">
        <f t="shared" si="86"/>
        <v>-1311438.1906737536</v>
      </c>
      <c r="E270" s="462">
        <v>35978289.082252383</v>
      </c>
      <c r="F270" s="400">
        <v>34666850.89157863</v>
      </c>
      <c r="G270" s="400">
        <v>-2215592.3726901491</v>
      </c>
      <c r="H270" s="404">
        <f t="shared" si="87"/>
        <v>32451258.518888481</v>
      </c>
      <c r="I270" s="421">
        <v>24632053.048204392</v>
      </c>
      <c r="J270" s="405">
        <f t="shared" si="88"/>
        <v>57083311.567092873</v>
      </c>
      <c r="K270" s="423">
        <v>48831670</v>
      </c>
      <c r="L270" s="411">
        <f t="shared" si="89"/>
        <v>105914981.56709287</v>
      </c>
      <c r="M270" s="425">
        <v>-3197230.9686104991</v>
      </c>
      <c r="N270" s="405">
        <f t="shared" si="90"/>
        <v>102717750.59848237</v>
      </c>
      <c r="O270" s="408">
        <f t="shared" si="91"/>
        <v>524.68744429188541</v>
      </c>
      <c r="P270" s="399">
        <f t="shared" si="92"/>
        <v>508.84882617657706</v>
      </c>
      <c r="Q270" s="409">
        <v>2</v>
      </c>
      <c r="R270" s="409">
        <v>2</v>
      </c>
      <c r="S270" s="440">
        <f t="shared" si="93"/>
        <v>32209033.332040116</v>
      </c>
      <c r="T270" s="413">
        <f t="shared" si="94"/>
        <v>0.43699367694617469</v>
      </c>
      <c r="U270" s="442">
        <f t="shared" si="95"/>
        <v>152.24707928403927</v>
      </c>
      <c r="V270" s="475">
        <f t="shared" si="96"/>
        <v>152.24707928403927</v>
      </c>
      <c r="W270" s="397">
        <v>853</v>
      </c>
      <c r="X270" s="398" t="s">
        <v>295</v>
      </c>
      <c r="Y270" s="400">
        <v>197900</v>
      </c>
      <c r="Z270" s="400">
        <v>-2342330.8757513985</v>
      </c>
      <c r="AA270" s="400">
        <v>-3011722.7297873786</v>
      </c>
      <c r="AB270" s="404">
        <f t="shared" si="85"/>
        <v>-5354053.6055387771</v>
      </c>
      <c r="AC270" s="400">
        <v>31715140.840591531</v>
      </c>
      <c r="AD270" s="399">
        <f t="shared" si="97"/>
        <v>26361087.235052753</v>
      </c>
      <c r="AE270" s="401">
        <v>47344861</v>
      </c>
      <c r="AF270" s="408">
        <f t="shared" si="98"/>
        <v>73705948.23505275</v>
      </c>
      <c r="AG270" s="399">
        <v>-2857605.6487600021</v>
      </c>
      <c r="AH270" s="399">
        <f t="shared" si="99"/>
        <v>70848342.586292744</v>
      </c>
      <c r="AI270" s="408">
        <f t="shared" si="100"/>
        <v>372.44036500784614</v>
      </c>
      <c r="AJ270" s="399">
        <f t="shared" si="101"/>
        <v>358.00072049667887</v>
      </c>
      <c r="AK270" s="409">
        <v>2</v>
      </c>
      <c r="AL270" s="409">
        <v>2</v>
      </c>
    </row>
    <row r="271" spans="1:38">
      <c r="A271" s="397">
        <v>857</v>
      </c>
      <c r="B271" s="398" t="s">
        <v>297</v>
      </c>
      <c r="C271" s="416">
        <v>2313</v>
      </c>
      <c r="D271" s="429">
        <f t="shared" si="86"/>
        <v>-1816231.2049783056</v>
      </c>
      <c r="E271" s="462">
        <v>232632.53644963045</v>
      </c>
      <c r="F271" s="400">
        <v>-1583598.6685286751</v>
      </c>
      <c r="G271" s="400">
        <v>1257965.7852350762</v>
      </c>
      <c r="H271" s="404">
        <f t="shared" si="87"/>
        <v>-325632.88329359889</v>
      </c>
      <c r="I271" s="421">
        <v>387001.52356012899</v>
      </c>
      <c r="J271" s="405">
        <f t="shared" si="88"/>
        <v>61368.640266530099</v>
      </c>
      <c r="K271" s="423">
        <v>138965</v>
      </c>
      <c r="L271" s="411">
        <f t="shared" si="89"/>
        <v>200333.6402665301</v>
      </c>
      <c r="M271" s="425">
        <v>873456.64800000004</v>
      </c>
      <c r="N271" s="405">
        <f t="shared" si="90"/>
        <v>1073790.2882665303</v>
      </c>
      <c r="O271" s="408">
        <f t="shared" si="91"/>
        <v>86.612036431703459</v>
      </c>
      <c r="P271" s="399">
        <f t="shared" si="92"/>
        <v>464.24136976503684</v>
      </c>
      <c r="Q271" s="409">
        <v>11</v>
      </c>
      <c r="R271" s="409">
        <v>11</v>
      </c>
      <c r="S271" s="440">
        <f t="shared" si="93"/>
        <v>377240.68688207213</v>
      </c>
      <c r="T271" s="413">
        <f t="shared" si="94"/>
        <v>-2.1324231798516156</v>
      </c>
      <c r="U271" s="442">
        <f t="shared" si="95"/>
        <v>160.50804587846287</v>
      </c>
      <c r="V271" s="475">
        <f t="shared" si="96"/>
        <v>160.50804587846287</v>
      </c>
      <c r="W271" s="397">
        <v>857</v>
      </c>
      <c r="X271" s="398" t="s">
        <v>297</v>
      </c>
      <c r="Y271" s="400">
        <v>2394</v>
      </c>
      <c r="Z271" s="400">
        <v>-1798516.9345784113</v>
      </c>
      <c r="AA271" s="400">
        <v>1126098.5572708424</v>
      </c>
      <c r="AB271" s="404">
        <f t="shared" si="85"/>
        <v>-672418.37730756891</v>
      </c>
      <c r="AC271" s="400">
        <v>518548.33069202688</v>
      </c>
      <c r="AD271" s="399">
        <f t="shared" si="97"/>
        <v>-153870.04661554203</v>
      </c>
      <c r="AE271" s="401">
        <v>-23037</v>
      </c>
      <c r="AF271" s="408">
        <f t="shared" si="98"/>
        <v>-176907.04661554203</v>
      </c>
      <c r="AG271" s="399">
        <v>810997.69150000019</v>
      </c>
      <c r="AH271" s="399">
        <f t="shared" si="99"/>
        <v>634090.64488445816</v>
      </c>
      <c r="AI271" s="408">
        <f t="shared" si="100"/>
        <v>-73.896009446759408</v>
      </c>
      <c r="AJ271" s="399">
        <f t="shared" si="101"/>
        <v>264.86660187320723</v>
      </c>
      <c r="AK271" s="409">
        <v>11</v>
      </c>
      <c r="AL271" s="409">
        <v>11</v>
      </c>
    </row>
    <row r="272" spans="1:38">
      <c r="A272" s="397">
        <v>858</v>
      </c>
      <c r="B272" s="398" t="s">
        <v>298</v>
      </c>
      <c r="C272" s="416">
        <v>41338</v>
      </c>
      <c r="D272" s="429">
        <f t="shared" si="86"/>
        <v>28785876.641375229</v>
      </c>
      <c r="E272" s="462">
        <v>4181586.2257843032</v>
      </c>
      <c r="F272" s="400">
        <v>32967462.867159531</v>
      </c>
      <c r="G272" s="400">
        <v>-905598.72621046787</v>
      </c>
      <c r="H272" s="404">
        <f t="shared" si="87"/>
        <v>32061864.140949063</v>
      </c>
      <c r="I272" s="421">
        <v>2278167.5324566048</v>
      </c>
      <c r="J272" s="405">
        <f t="shared" si="88"/>
        <v>34340031.67340567</v>
      </c>
      <c r="K272" s="423">
        <v>-2704969</v>
      </c>
      <c r="L272" s="411">
        <f t="shared" si="89"/>
        <v>31635062.67340567</v>
      </c>
      <c r="M272" s="425">
        <v>2650073.3041889984</v>
      </c>
      <c r="N272" s="405">
        <f t="shared" si="90"/>
        <v>34285135.977594666</v>
      </c>
      <c r="O272" s="408">
        <f t="shared" si="91"/>
        <v>765.27801716110287</v>
      </c>
      <c r="P272" s="399">
        <f t="shared" si="92"/>
        <v>829.38545593871663</v>
      </c>
      <c r="Q272" s="409">
        <v>1</v>
      </c>
      <c r="R272" s="410">
        <v>35</v>
      </c>
      <c r="S272" s="440">
        <f t="shared" si="93"/>
        <v>2946309.8064716682</v>
      </c>
      <c r="T272" s="413">
        <f t="shared" si="94"/>
        <v>0.10269912464084548</v>
      </c>
      <c r="U272" s="442">
        <f t="shared" si="95"/>
        <v>54.879025804773619</v>
      </c>
      <c r="V272" s="475">
        <f t="shared" si="96"/>
        <v>54.879025804773619</v>
      </c>
      <c r="W272" s="397">
        <v>858</v>
      </c>
      <c r="X272" s="398" t="s">
        <v>298</v>
      </c>
      <c r="Y272" s="400">
        <v>40384</v>
      </c>
      <c r="Z272" s="400">
        <v>28434351.588543527</v>
      </c>
      <c r="AA272" s="400">
        <v>-900341.69438742392</v>
      </c>
      <c r="AB272" s="404">
        <f t="shared" si="85"/>
        <v>27534009.894156102</v>
      </c>
      <c r="AC272" s="400">
        <v>4523017.9727779003</v>
      </c>
      <c r="AD272" s="399">
        <f t="shared" si="97"/>
        <v>32057027.866934001</v>
      </c>
      <c r="AE272" s="401">
        <v>-3368275</v>
      </c>
      <c r="AF272" s="408">
        <f t="shared" si="98"/>
        <v>28688752.866934001</v>
      </c>
      <c r="AG272" s="399">
        <v>2478320.9971700003</v>
      </c>
      <c r="AH272" s="399">
        <f t="shared" si="99"/>
        <v>31167073.864104003</v>
      </c>
      <c r="AI272" s="408">
        <f t="shared" si="100"/>
        <v>710.39899135632925</v>
      </c>
      <c r="AJ272" s="399">
        <f t="shared" si="101"/>
        <v>771.76787500257535</v>
      </c>
      <c r="AK272" s="409">
        <v>1</v>
      </c>
      <c r="AL272" s="410">
        <v>35</v>
      </c>
    </row>
    <row r="273" spans="1:38">
      <c r="A273" s="397">
        <v>859</v>
      </c>
      <c r="B273" s="398" t="s">
        <v>299</v>
      </c>
      <c r="C273" s="416">
        <v>6525</v>
      </c>
      <c r="D273" s="429">
        <f t="shared" si="86"/>
        <v>6651813.9504516218</v>
      </c>
      <c r="E273" s="462">
        <v>634176.73189203115</v>
      </c>
      <c r="F273" s="400">
        <v>7285990.6823436534</v>
      </c>
      <c r="G273" s="400">
        <v>4801935.6825613212</v>
      </c>
      <c r="H273" s="404">
        <f t="shared" si="87"/>
        <v>12087926.364904974</v>
      </c>
      <c r="I273" s="421">
        <v>411420.72695270064</v>
      </c>
      <c r="J273" s="405">
        <f t="shared" si="88"/>
        <v>12499347.091857674</v>
      </c>
      <c r="K273" s="423">
        <v>-926108</v>
      </c>
      <c r="L273" s="411">
        <f t="shared" si="89"/>
        <v>11573239.091857674</v>
      </c>
      <c r="M273" s="425">
        <v>54582.705989999988</v>
      </c>
      <c r="N273" s="405">
        <f t="shared" si="90"/>
        <v>11627821.797847673</v>
      </c>
      <c r="O273" s="408">
        <f t="shared" si="91"/>
        <v>1773.6764891735897</v>
      </c>
      <c r="P273" s="399">
        <f t="shared" si="92"/>
        <v>1782.0416548425553</v>
      </c>
      <c r="Q273" s="409">
        <v>17</v>
      </c>
      <c r="R273" s="409">
        <v>17</v>
      </c>
      <c r="S273" s="440">
        <f t="shared" si="93"/>
        <v>529259.7388652321</v>
      </c>
      <c r="T273" s="413">
        <f t="shared" si="94"/>
        <v>4.7922919986429127E-2</v>
      </c>
      <c r="U273" s="442">
        <f t="shared" si="95"/>
        <v>90.656167169255468</v>
      </c>
      <c r="V273" s="475">
        <f t="shared" si="96"/>
        <v>90.656167169255468</v>
      </c>
      <c r="W273" s="397">
        <v>859</v>
      </c>
      <c r="X273" s="398" t="s">
        <v>299</v>
      </c>
      <c r="Y273" s="400">
        <v>6562</v>
      </c>
      <c r="Z273" s="400">
        <v>6461560.1106830714</v>
      </c>
      <c r="AA273" s="400">
        <v>4622365.8680947442</v>
      </c>
      <c r="AB273" s="404">
        <f t="shared" si="85"/>
        <v>11083925.978777815</v>
      </c>
      <c r="AC273" s="400">
        <v>943994.37421462615</v>
      </c>
      <c r="AD273" s="399">
        <f t="shared" si="97"/>
        <v>12027920.352992442</v>
      </c>
      <c r="AE273" s="401">
        <v>-983941</v>
      </c>
      <c r="AF273" s="408">
        <f t="shared" si="98"/>
        <v>11043979.352992442</v>
      </c>
      <c r="AG273" s="399">
        <v>45928.428199999966</v>
      </c>
      <c r="AH273" s="399">
        <f t="shared" si="99"/>
        <v>11089907.781192441</v>
      </c>
      <c r="AI273" s="408">
        <f t="shared" si="100"/>
        <v>1683.0203220043343</v>
      </c>
      <c r="AJ273" s="399">
        <f t="shared" si="101"/>
        <v>1690.0194729034502</v>
      </c>
      <c r="AK273" s="409">
        <v>17</v>
      </c>
      <c r="AL273" s="409">
        <v>17</v>
      </c>
    </row>
    <row r="274" spans="1:38">
      <c r="A274" s="397">
        <v>886</v>
      </c>
      <c r="B274" s="398" t="s">
        <v>300</v>
      </c>
      <c r="C274" s="416">
        <v>12533</v>
      </c>
      <c r="D274" s="429">
        <f t="shared" si="86"/>
        <v>2258638.765484185</v>
      </c>
      <c r="E274" s="462">
        <v>1409533.976138032</v>
      </c>
      <c r="F274" s="400">
        <v>3668172.741622217</v>
      </c>
      <c r="G274" s="400">
        <v>3818667.6604900956</v>
      </c>
      <c r="H274" s="404">
        <f t="shared" si="87"/>
        <v>7486840.4021123126</v>
      </c>
      <c r="I274" s="421">
        <v>856658.33900917671</v>
      </c>
      <c r="J274" s="405">
        <f t="shared" si="88"/>
        <v>8343498.7411214896</v>
      </c>
      <c r="K274" s="423">
        <v>269189</v>
      </c>
      <c r="L274" s="411">
        <f t="shared" si="89"/>
        <v>8612687.7411214896</v>
      </c>
      <c r="M274" s="425">
        <v>182464.92707700015</v>
      </c>
      <c r="N274" s="405">
        <f t="shared" si="90"/>
        <v>8795152.6681984905</v>
      </c>
      <c r="O274" s="408">
        <f t="shared" si="91"/>
        <v>687.20080915355379</v>
      </c>
      <c r="P274" s="399">
        <f t="shared" si="92"/>
        <v>701.75956819584223</v>
      </c>
      <c r="Q274" s="409">
        <v>4</v>
      </c>
      <c r="R274" s="409">
        <v>4</v>
      </c>
      <c r="S274" s="440">
        <f t="shared" si="93"/>
        <v>1443257.3442909755</v>
      </c>
      <c r="T274" s="413">
        <f t="shared" si="94"/>
        <v>0.20130711429028109</v>
      </c>
      <c r="U274" s="442">
        <f t="shared" si="95"/>
        <v>118.15323420073901</v>
      </c>
      <c r="V274" s="475">
        <f t="shared" si="96"/>
        <v>118.15323420073901</v>
      </c>
      <c r="W274" s="397">
        <v>886</v>
      </c>
      <c r="X274" s="398" t="s">
        <v>300</v>
      </c>
      <c r="Y274" s="400">
        <v>12599</v>
      </c>
      <c r="Z274" s="400">
        <v>1841340.0947636496</v>
      </c>
      <c r="AA274" s="400">
        <v>3618175.395542888</v>
      </c>
      <c r="AB274" s="404">
        <f t="shared" si="85"/>
        <v>5459515.4903065376</v>
      </c>
      <c r="AC274" s="400">
        <v>1907243.906523976</v>
      </c>
      <c r="AD274" s="399">
        <f t="shared" si="97"/>
        <v>7366759.3968305141</v>
      </c>
      <c r="AE274" s="401">
        <v>-197329</v>
      </c>
      <c r="AF274" s="408">
        <f t="shared" si="98"/>
        <v>7169430.3968305141</v>
      </c>
      <c r="AG274" s="399">
        <v>30129.301079999888</v>
      </c>
      <c r="AH274" s="399">
        <f t="shared" si="99"/>
        <v>7199559.6979105137</v>
      </c>
      <c r="AI274" s="408">
        <f t="shared" si="100"/>
        <v>569.04757495281478</v>
      </c>
      <c r="AJ274" s="399">
        <f t="shared" si="101"/>
        <v>571.43897911822478</v>
      </c>
      <c r="AK274" s="409">
        <v>4</v>
      </c>
      <c r="AL274" s="409">
        <v>4</v>
      </c>
    </row>
    <row r="275" spans="1:38">
      <c r="A275" s="397">
        <v>887</v>
      </c>
      <c r="B275" s="398" t="s">
        <v>301</v>
      </c>
      <c r="C275" s="416">
        <v>4568</v>
      </c>
      <c r="D275" s="429">
        <f t="shared" si="86"/>
        <v>-884284.95712758636</v>
      </c>
      <c r="E275" s="462">
        <v>930250.8572043865</v>
      </c>
      <c r="F275" s="400">
        <v>45965.900076800142</v>
      </c>
      <c r="G275" s="400">
        <v>2503436.5583130633</v>
      </c>
      <c r="H275" s="404">
        <f t="shared" si="87"/>
        <v>2549402.4583898634</v>
      </c>
      <c r="I275" s="421">
        <v>721235.42344425688</v>
      </c>
      <c r="J275" s="405">
        <f t="shared" si="88"/>
        <v>3270637.8818341205</v>
      </c>
      <c r="K275" s="423">
        <v>-95446</v>
      </c>
      <c r="L275" s="411">
        <f t="shared" si="89"/>
        <v>3175191.8818341205</v>
      </c>
      <c r="M275" s="425">
        <v>248835.13056000002</v>
      </c>
      <c r="N275" s="405">
        <f t="shared" si="90"/>
        <v>3424027.0123941205</v>
      </c>
      <c r="O275" s="408">
        <f t="shared" si="91"/>
        <v>695.09454506000884</v>
      </c>
      <c r="P275" s="399">
        <f t="shared" si="92"/>
        <v>749.56808502498257</v>
      </c>
      <c r="Q275" s="409">
        <v>6</v>
      </c>
      <c r="R275" s="409">
        <v>6</v>
      </c>
      <c r="S275" s="440">
        <f t="shared" si="93"/>
        <v>766612.62975904392</v>
      </c>
      <c r="T275" s="413">
        <f t="shared" si="94"/>
        <v>0.31828416237438728</v>
      </c>
      <c r="U275" s="442">
        <f t="shared" si="95"/>
        <v>167.9377816380179</v>
      </c>
      <c r="V275" s="475">
        <f t="shared" si="96"/>
        <v>167.9377816380179</v>
      </c>
      <c r="W275" s="397">
        <v>887</v>
      </c>
      <c r="X275" s="398" t="s">
        <v>301</v>
      </c>
      <c r="Y275" s="400">
        <v>4569</v>
      </c>
      <c r="Z275" s="400">
        <v>-963089.06547512475</v>
      </c>
      <c r="AA275" s="400">
        <v>2580192.1882263105</v>
      </c>
      <c r="AB275" s="404">
        <f t="shared" si="85"/>
        <v>1617103.1227511857</v>
      </c>
      <c r="AC275" s="400">
        <v>1037260.1293238909</v>
      </c>
      <c r="AD275" s="399">
        <f t="shared" si="97"/>
        <v>2654363.2520750766</v>
      </c>
      <c r="AE275" s="401">
        <v>-245784</v>
      </c>
      <c r="AF275" s="408">
        <f t="shared" si="98"/>
        <v>2408579.2520750766</v>
      </c>
      <c r="AG275" s="399">
        <v>240407.10890000002</v>
      </c>
      <c r="AH275" s="399">
        <f t="shared" si="99"/>
        <v>2648986.3609750764</v>
      </c>
      <c r="AI275" s="408">
        <f t="shared" si="100"/>
        <v>527.15676342199095</v>
      </c>
      <c r="AJ275" s="399">
        <f t="shared" si="101"/>
        <v>579.77377127929014</v>
      </c>
      <c r="AK275" s="409">
        <v>6</v>
      </c>
      <c r="AL275" s="409">
        <v>6</v>
      </c>
    </row>
    <row r="276" spans="1:38">
      <c r="A276" s="397">
        <v>889</v>
      </c>
      <c r="B276" s="398" t="s">
        <v>302</v>
      </c>
      <c r="C276" s="416">
        <v>2491</v>
      </c>
      <c r="D276" s="429">
        <f t="shared" si="86"/>
        <v>3194737.7535234643</v>
      </c>
      <c r="E276" s="462">
        <v>357394.02684850222</v>
      </c>
      <c r="F276" s="400">
        <v>3552131.7803719668</v>
      </c>
      <c r="G276" s="400">
        <v>1239228.5133721351</v>
      </c>
      <c r="H276" s="404">
        <f t="shared" si="87"/>
        <v>4791360.2937441021</v>
      </c>
      <c r="I276" s="421">
        <v>404272.84258457518</v>
      </c>
      <c r="J276" s="405">
        <f t="shared" si="88"/>
        <v>5195633.1363286776</v>
      </c>
      <c r="K276" s="423">
        <v>671911</v>
      </c>
      <c r="L276" s="411">
        <f t="shared" si="89"/>
        <v>5867544.1363286776</v>
      </c>
      <c r="M276" s="425">
        <v>173441.1531</v>
      </c>
      <c r="N276" s="405">
        <f t="shared" si="90"/>
        <v>6040985.2894286774</v>
      </c>
      <c r="O276" s="408">
        <f t="shared" si="91"/>
        <v>2355.4974453346758</v>
      </c>
      <c r="P276" s="399">
        <f t="shared" si="92"/>
        <v>2425.1245642026001</v>
      </c>
      <c r="Q276" s="409">
        <v>17</v>
      </c>
      <c r="R276" s="409">
        <v>17</v>
      </c>
      <c r="S276" s="440">
        <f t="shared" si="93"/>
        <v>637331.00391797349</v>
      </c>
      <c r="T276" s="413">
        <f t="shared" si="94"/>
        <v>0.1218556467553007</v>
      </c>
      <c r="U276" s="442">
        <f t="shared" si="95"/>
        <v>282.48391683261298</v>
      </c>
      <c r="V276" s="475">
        <f t="shared" si="96"/>
        <v>282.48391683261298</v>
      </c>
      <c r="W276" s="397">
        <v>889</v>
      </c>
      <c r="X276" s="398" t="s">
        <v>302</v>
      </c>
      <c r="Y276" s="400">
        <v>2523</v>
      </c>
      <c r="Z276" s="400">
        <v>3175791.2399693886</v>
      </c>
      <c r="AA276" s="400">
        <v>1145506.5896339284</v>
      </c>
      <c r="AB276" s="404">
        <f t="shared" si="85"/>
        <v>4321297.8296033172</v>
      </c>
      <c r="AC276" s="400">
        <v>552984.30280738708</v>
      </c>
      <c r="AD276" s="399">
        <f t="shared" si="97"/>
        <v>4874282.1324107042</v>
      </c>
      <c r="AE276" s="401">
        <v>355931</v>
      </c>
      <c r="AF276" s="408">
        <f t="shared" si="98"/>
        <v>5230213.1324107042</v>
      </c>
      <c r="AG276" s="399">
        <v>167826.3224</v>
      </c>
      <c r="AH276" s="399">
        <f t="shared" si="99"/>
        <v>5398039.4548107041</v>
      </c>
      <c r="AI276" s="408">
        <f t="shared" si="100"/>
        <v>2073.0135285020629</v>
      </c>
      <c r="AJ276" s="399">
        <f t="shared" si="101"/>
        <v>2139.5320867263986</v>
      </c>
      <c r="AK276" s="409">
        <v>17</v>
      </c>
      <c r="AL276" s="409">
        <v>17</v>
      </c>
    </row>
    <row r="277" spans="1:38">
      <c r="A277" s="397">
        <v>890</v>
      </c>
      <c r="B277" s="398" t="s">
        <v>303</v>
      </c>
      <c r="C277" s="416">
        <v>1139</v>
      </c>
      <c r="D277" s="429">
        <f t="shared" si="86"/>
        <v>2125444.1309010116</v>
      </c>
      <c r="E277" s="462">
        <v>105559.81135897088</v>
      </c>
      <c r="F277" s="400">
        <v>2231003.9422599827</v>
      </c>
      <c r="G277" s="400">
        <v>403703.09425761091</v>
      </c>
      <c r="H277" s="404">
        <f t="shared" si="87"/>
        <v>2634707.0365175935</v>
      </c>
      <c r="I277" s="421">
        <v>173186.2200255646</v>
      </c>
      <c r="J277" s="405">
        <f t="shared" si="88"/>
        <v>2807893.2565431581</v>
      </c>
      <c r="K277" s="423">
        <v>330350</v>
      </c>
      <c r="L277" s="411">
        <f t="shared" si="89"/>
        <v>3138243.2565431581</v>
      </c>
      <c r="M277" s="425">
        <v>-30004.235999999997</v>
      </c>
      <c r="N277" s="405">
        <f t="shared" si="90"/>
        <v>3108239.0205431581</v>
      </c>
      <c r="O277" s="408">
        <f t="shared" si="91"/>
        <v>2755.2618582468463</v>
      </c>
      <c r="P277" s="399">
        <f t="shared" si="92"/>
        <v>2728.9192454285849</v>
      </c>
      <c r="Q277" s="409">
        <v>19</v>
      </c>
      <c r="R277" s="409">
        <v>19</v>
      </c>
      <c r="S277" s="440">
        <f t="shared" si="93"/>
        <v>-168468.90260358946</v>
      </c>
      <c r="T277" s="413">
        <f t="shared" si="94"/>
        <v>-5.0947555909148318E-2</v>
      </c>
      <c r="U277" s="442">
        <f t="shared" si="95"/>
        <v>-47.036581708024642</v>
      </c>
      <c r="V277" s="475">
        <f t="shared" si="96"/>
        <v>-47.036581708024642</v>
      </c>
      <c r="W277" s="397">
        <v>890</v>
      </c>
      <c r="X277" s="398" t="s">
        <v>303</v>
      </c>
      <c r="Y277" s="400">
        <v>1180</v>
      </c>
      <c r="Z277" s="400">
        <v>2257398.2989331484</v>
      </c>
      <c r="AA277" s="400">
        <v>425286.8428775295</v>
      </c>
      <c r="AB277" s="404">
        <f t="shared" si="85"/>
        <v>2682685.1418106779</v>
      </c>
      <c r="AC277" s="400">
        <v>237723.01733606966</v>
      </c>
      <c r="AD277" s="399">
        <f t="shared" si="97"/>
        <v>2920408.1591467476</v>
      </c>
      <c r="AE277" s="401">
        <v>386304</v>
      </c>
      <c r="AF277" s="408">
        <f t="shared" si="98"/>
        <v>3306712.1591467476</v>
      </c>
      <c r="AG277" s="399">
        <v>33098.729999999996</v>
      </c>
      <c r="AH277" s="399">
        <f t="shared" si="99"/>
        <v>3339810.8891467475</v>
      </c>
      <c r="AI277" s="408">
        <f t="shared" si="100"/>
        <v>2802.2984399548709</v>
      </c>
      <c r="AJ277" s="399">
        <f t="shared" si="101"/>
        <v>2830.3482111413114</v>
      </c>
      <c r="AK277" s="409">
        <v>19</v>
      </c>
      <c r="AL277" s="409">
        <v>19</v>
      </c>
    </row>
    <row r="278" spans="1:38">
      <c r="A278" s="397">
        <v>892</v>
      </c>
      <c r="B278" s="398" t="s">
        <v>304</v>
      </c>
      <c r="C278" s="416">
        <v>3615</v>
      </c>
      <c r="D278" s="429">
        <f t="shared" si="86"/>
        <v>4523676.2450181134</v>
      </c>
      <c r="E278" s="462">
        <v>468037.52564622322</v>
      </c>
      <c r="F278" s="400">
        <v>4991713.7706643371</v>
      </c>
      <c r="G278" s="400">
        <v>2176499.5936160646</v>
      </c>
      <c r="H278" s="404">
        <f t="shared" si="87"/>
        <v>7168213.3642804017</v>
      </c>
      <c r="I278" s="421">
        <v>318429.04034874775</v>
      </c>
      <c r="J278" s="405">
        <f t="shared" si="88"/>
        <v>7486642.4046291495</v>
      </c>
      <c r="K278" s="423">
        <v>-511588</v>
      </c>
      <c r="L278" s="411">
        <f t="shared" si="89"/>
        <v>6975054.4046291495</v>
      </c>
      <c r="M278" s="425">
        <v>-44206.241039999994</v>
      </c>
      <c r="N278" s="405">
        <f t="shared" si="90"/>
        <v>6930848.1635891497</v>
      </c>
      <c r="O278" s="408">
        <f t="shared" si="91"/>
        <v>1929.4756306028075</v>
      </c>
      <c r="P278" s="399">
        <f t="shared" si="92"/>
        <v>1917.2470715322681</v>
      </c>
      <c r="Q278" s="409">
        <v>13</v>
      </c>
      <c r="R278" s="409">
        <v>13</v>
      </c>
      <c r="S278" s="440">
        <f t="shared" si="93"/>
        <v>466917.64396983851</v>
      </c>
      <c r="T278" s="413">
        <f t="shared" si="94"/>
        <v>7.1743674286668974E-2</v>
      </c>
      <c r="U278" s="442">
        <f t="shared" si="95"/>
        <v>117.63354801391256</v>
      </c>
      <c r="V278" s="475">
        <f t="shared" si="96"/>
        <v>117.63354801391256</v>
      </c>
      <c r="W278" s="397">
        <v>892</v>
      </c>
      <c r="X278" s="398" t="s">
        <v>304</v>
      </c>
      <c r="Y278" s="400">
        <v>3592</v>
      </c>
      <c r="Z278" s="400">
        <v>4373135.6247351319</v>
      </c>
      <c r="AA278" s="400">
        <v>2094213.03494639</v>
      </c>
      <c r="AB278" s="404">
        <f t="shared" si="85"/>
        <v>6467348.6596815214</v>
      </c>
      <c r="AC278" s="400">
        <v>579322.10097779008</v>
      </c>
      <c r="AD278" s="399">
        <f t="shared" si="97"/>
        <v>7046670.760659311</v>
      </c>
      <c r="AE278" s="401">
        <v>-538534</v>
      </c>
      <c r="AF278" s="408">
        <f t="shared" si="98"/>
        <v>6508136.760659311</v>
      </c>
      <c r="AG278" s="399">
        <v>-7124.107600000003</v>
      </c>
      <c r="AH278" s="399">
        <f t="shared" si="99"/>
        <v>6501012.6530593112</v>
      </c>
      <c r="AI278" s="408">
        <f t="shared" si="100"/>
        <v>1811.842082588895</v>
      </c>
      <c r="AJ278" s="399">
        <f t="shared" si="101"/>
        <v>1809.85875641963</v>
      </c>
      <c r="AK278" s="409">
        <v>13</v>
      </c>
      <c r="AL278" s="409">
        <v>13</v>
      </c>
    </row>
    <row r="279" spans="1:38">
      <c r="A279" s="397">
        <v>893</v>
      </c>
      <c r="B279" s="398" t="s">
        <v>305</v>
      </c>
      <c r="C279" s="416">
        <v>7500</v>
      </c>
      <c r="D279" s="429">
        <f t="shared" si="86"/>
        <v>5802649.3058864251</v>
      </c>
      <c r="E279" s="462">
        <v>819574.01534198457</v>
      </c>
      <c r="F279" s="400">
        <v>6622223.3212284092</v>
      </c>
      <c r="G279" s="400">
        <v>2376290.3142971764</v>
      </c>
      <c r="H279" s="404">
        <f t="shared" si="87"/>
        <v>8998513.6355255861</v>
      </c>
      <c r="I279" s="421">
        <v>1047768.4374289869</v>
      </c>
      <c r="J279" s="405">
        <f t="shared" si="88"/>
        <v>10046282.072954573</v>
      </c>
      <c r="K279" s="423">
        <v>144590</v>
      </c>
      <c r="L279" s="411">
        <f t="shared" si="89"/>
        <v>10190872.072954573</v>
      </c>
      <c r="M279" s="425">
        <v>-34921.596900000033</v>
      </c>
      <c r="N279" s="405">
        <f t="shared" si="90"/>
        <v>10155950.476054573</v>
      </c>
      <c r="O279" s="408">
        <f t="shared" si="91"/>
        <v>1358.7829430606098</v>
      </c>
      <c r="P279" s="399">
        <f t="shared" si="92"/>
        <v>1354.1267301406099</v>
      </c>
      <c r="Q279" s="409">
        <v>15</v>
      </c>
      <c r="R279" s="409">
        <v>15</v>
      </c>
      <c r="S279" s="440">
        <f t="shared" si="93"/>
        <v>675142.26539537497</v>
      </c>
      <c r="T279" s="413">
        <f t="shared" si="94"/>
        <v>7.0950129842805007E-2</v>
      </c>
      <c r="U279" s="442">
        <f t="shared" si="95"/>
        <v>78.754720359614566</v>
      </c>
      <c r="V279" s="475">
        <f t="shared" si="96"/>
        <v>78.754720359614566</v>
      </c>
      <c r="W279" s="397">
        <v>893</v>
      </c>
      <c r="X279" s="398" t="s">
        <v>305</v>
      </c>
      <c r="Y279" s="400">
        <v>7434</v>
      </c>
      <c r="Z279" s="400">
        <v>5517869.3932374604</v>
      </c>
      <c r="AA279" s="400">
        <v>2395571.8398203081</v>
      </c>
      <c r="AB279" s="404">
        <f t="shared" si="85"/>
        <v>7913441.233057769</v>
      </c>
      <c r="AC279" s="400">
        <v>1516510.5745014292</v>
      </c>
      <c r="AD279" s="399">
        <f t="shared" si="97"/>
        <v>9429951.8075591978</v>
      </c>
      <c r="AE279" s="401">
        <v>85778</v>
      </c>
      <c r="AF279" s="408">
        <f t="shared" si="98"/>
        <v>9515729.8075591978</v>
      </c>
      <c r="AG279" s="399">
        <v>78.80649999997695</v>
      </c>
      <c r="AH279" s="399">
        <f t="shared" si="99"/>
        <v>9515808.6140591986</v>
      </c>
      <c r="AI279" s="408">
        <f t="shared" si="100"/>
        <v>1280.0282227009952</v>
      </c>
      <c r="AJ279" s="399">
        <f t="shared" si="101"/>
        <v>1280.0388235215494</v>
      </c>
      <c r="AK279" s="409">
        <v>15</v>
      </c>
      <c r="AL279" s="409">
        <v>15</v>
      </c>
    </row>
    <row r="280" spans="1:38">
      <c r="A280" s="397">
        <v>895</v>
      </c>
      <c r="B280" s="398" t="s">
        <v>306</v>
      </c>
      <c r="C280" s="416">
        <v>14938</v>
      </c>
      <c r="D280" s="429">
        <f t="shared" si="86"/>
        <v>2912514.4978521187</v>
      </c>
      <c r="E280" s="462">
        <v>2545998.6838558372</v>
      </c>
      <c r="F280" s="400">
        <v>5458513.1817079559</v>
      </c>
      <c r="G280" s="400">
        <v>1041970.5151076629</v>
      </c>
      <c r="H280" s="404">
        <f t="shared" si="87"/>
        <v>6500483.6968156192</v>
      </c>
      <c r="I280" s="421">
        <v>1421656.0260170931</v>
      </c>
      <c r="J280" s="405">
        <f t="shared" si="88"/>
        <v>7922139.7228327123</v>
      </c>
      <c r="K280" s="423">
        <v>-1419682</v>
      </c>
      <c r="L280" s="411">
        <f t="shared" si="89"/>
        <v>6502457.7228327123</v>
      </c>
      <c r="M280" s="425">
        <v>542243.22060000012</v>
      </c>
      <c r="N280" s="405">
        <f t="shared" si="90"/>
        <v>7044700.9434327129</v>
      </c>
      <c r="O280" s="408">
        <f t="shared" si="91"/>
        <v>435.2964066697491</v>
      </c>
      <c r="P280" s="399">
        <f t="shared" si="92"/>
        <v>471.59599299991385</v>
      </c>
      <c r="Q280" s="409">
        <v>2</v>
      </c>
      <c r="R280" s="409">
        <v>2</v>
      </c>
      <c r="S280" s="440">
        <f t="shared" si="93"/>
        <v>511372.86809395999</v>
      </c>
      <c r="T280" s="413">
        <f t="shared" si="94"/>
        <v>8.5355637667104772E-2</v>
      </c>
      <c r="U280" s="442">
        <f t="shared" si="95"/>
        <v>38.325504553478766</v>
      </c>
      <c r="V280" s="475">
        <f t="shared" si="96"/>
        <v>38.325504553478766</v>
      </c>
      <c r="W280" s="397">
        <v>895</v>
      </c>
      <c r="X280" s="398" t="s">
        <v>306</v>
      </c>
      <c r="Y280" s="400">
        <v>15092</v>
      </c>
      <c r="Z280" s="400">
        <v>2807702.6695287167</v>
      </c>
      <c r="AA280" s="400">
        <v>1794596.7273950984</v>
      </c>
      <c r="AB280" s="404">
        <f t="shared" si="85"/>
        <v>4602299.3969238149</v>
      </c>
      <c r="AC280" s="400">
        <v>2603416.4578149375</v>
      </c>
      <c r="AD280" s="399">
        <f t="shared" si="97"/>
        <v>7205715.8547387524</v>
      </c>
      <c r="AE280" s="401">
        <v>-1214631</v>
      </c>
      <c r="AF280" s="408">
        <f t="shared" si="98"/>
        <v>5991084.8547387524</v>
      </c>
      <c r="AG280" s="399">
        <v>265499.09850000002</v>
      </c>
      <c r="AH280" s="399">
        <f t="shared" si="99"/>
        <v>6256583.9532387527</v>
      </c>
      <c r="AI280" s="408">
        <f t="shared" si="100"/>
        <v>396.97090211627034</v>
      </c>
      <c r="AJ280" s="399">
        <f t="shared" si="101"/>
        <v>414.56294415841194</v>
      </c>
      <c r="AK280" s="409">
        <v>2</v>
      </c>
      <c r="AL280" s="409">
        <v>2</v>
      </c>
    </row>
    <row r="281" spans="1:38">
      <c r="A281" s="397">
        <v>785</v>
      </c>
      <c r="B281" s="398" t="s">
        <v>280</v>
      </c>
      <c r="C281" s="416">
        <v>2589</v>
      </c>
      <c r="D281" s="429">
        <f t="shared" si="86"/>
        <v>3610897.3087096368</v>
      </c>
      <c r="E281" s="462">
        <v>484272.51089958416</v>
      </c>
      <c r="F281" s="400">
        <v>4095169.8196092211</v>
      </c>
      <c r="G281" s="400">
        <v>1286305.9413398532</v>
      </c>
      <c r="H281" s="404">
        <f t="shared" si="87"/>
        <v>5381475.7609490743</v>
      </c>
      <c r="I281" s="421">
        <v>520783.76730482985</v>
      </c>
      <c r="J281" s="405">
        <f t="shared" si="88"/>
        <v>5902259.5282539045</v>
      </c>
      <c r="K281" s="423">
        <v>63823</v>
      </c>
      <c r="L281" s="411">
        <f t="shared" si="89"/>
        <v>5966082.5282539045</v>
      </c>
      <c r="M281" s="425">
        <v>-50707.158839999996</v>
      </c>
      <c r="N281" s="405">
        <f t="shared" si="90"/>
        <v>5915375.3694139048</v>
      </c>
      <c r="O281" s="408">
        <f t="shared" si="91"/>
        <v>2304.3964960424505</v>
      </c>
      <c r="P281" s="399">
        <f t="shared" si="92"/>
        <v>2284.8108804225203</v>
      </c>
      <c r="Q281" s="409">
        <v>17</v>
      </c>
      <c r="R281" s="409">
        <v>17</v>
      </c>
      <c r="S281" s="440">
        <f t="shared" si="93"/>
        <v>517117.32473245729</v>
      </c>
      <c r="T281" s="413">
        <f t="shared" si="94"/>
        <v>9.490193191145084E-2</v>
      </c>
      <c r="U281" s="442">
        <f t="shared" si="95"/>
        <v>229.39070643032301</v>
      </c>
      <c r="V281" s="475">
        <f t="shared" si="96"/>
        <v>229.39070643032301</v>
      </c>
      <c r="W281" s="397">
        <v>785</v>
      </c>
      <c r="X281" s="398" t="s">
        <v>280</v>
      </c>
      <c r="Y281" s="400">
        <v>2626</v>
      </c>
      <c r="Z281" s="400">
        <v>3615397.6715888921</v>
      </c>
      <c r="AA281" s="400">
        <v>1088501.3999090265</v>
      </c>
      <c r="AB281" s="404">
        <f t="shared" si="85"/>
        <v>4703899.071497919</v>
      </c>
      <c r="AC281" s="400">
        <v>636627.13202352799</v>
      </c>
      <c r="AD281" s="399">
        <f t="shared" si="97"/>
        <v>5340526.2035214473</v>
      </c>
      <c r="AE281" s="401">
        <v>108439</v>
      </c>
      <c r="AF281" s="408">
        <f t="shared" si="98"/>
        <v>5448965.2035214473</v>
      </c>
      <c r="AG281" s="399">
        <v>50987.805500000002</v>
      </c>
      <c r="AH281" s="399">
        <f t="shared" si="99"/>
        <v>5499953.009021447</v>
      </c>
      <c r="AI281" s="408">
        <f t="shared" si="100"/>
        <v>2075.0057896121275</v>
      </c>
      <c r="AJ281" s="399">
        <f t="shared" si="101"/>
        <v>2094.422318743887</v>
      </c>
      <c r="AK281" s="409">
        <v>17</v>
      </c>
      <c r="AL281" s="409">
        <v>17</v>
      </c>
    </row>
    <row r="282" spans="1:38">
      <c r="A282" s="397">
        <v>905</v>
      </c>
      <c r="B282" s="398" t="s">
        <v>307</v>
      </c>
      <c r="C282" s="416">
        <v>68956</v>
      </c>
      <c r="D282" s="429">
        <f t="shared" si="86"/>
        <v>-1131058.6323090345</v>
      </c>
      <c r="E282" s="462">
        <v>10922489.12874249</v>
      </c>
      <c r="F282" s="400">
        <v>9791430.4964334555</v>
      </c>
      <c r="G282" s="400">
        <v>4906964.8567551179</v>
      </c>
      <c r="H282" s="404">
        <f t="shared" si="87"/>
        <v>14698395.353188574</v>
      </c>
      <c r="I282" s="421">
        <v>7359141.1058398411</v>
      </c>
      <c r="J282" s="405">
        <f t="shared" si="88"/>
        <v>22057536.459028415</v>
      </c>
      <c r="K282" s="423">
        <v>34320740</v>
      </c>
      <c r="L282" s="411">
        <f t="shared" si="89"/>
        <v>56378276.459028415</v>
      </c>
      <c r="M282" s="425">
        <v>-6033626.4111044984</v>
      </c>
      <c r="N282" s="405">
        <f t="shared" si="90"/>
        <v>50344650.047923915</v>
      </c>
      <c r="O282" s="408">
        <f t="shared" si="91"/>
        <v>817.5978371574397</v>
      </c>
      <c r="P282" s="399">
        <f t="shared" si="92"/>
        <v>730.09817924363244</v>
      </c>
      <c r="Q282" s="409">
        <v>15</v>
      </c>
      <c r="R282" s="409">
        <v>15</v>
      </c>
      <c r="S282" s="440">
        <f t="shared" si="93"/>
        <v>13897209.558948852</v>
      </c>
      <c r="T282" s="413">
        <f t="shared" si="94"/>
        <v>0.32713890146960561</v>
      </c>
      <c r="U282" s="442">
        <f t="shared" si="95"/>
        <v>192.76600065571051</v>
      </c>
      <c r="V282" s="475">
        <f t="shared" si="96"/>
        <v>192.76600065571051</v>
      </c>
      <c r="W282" s="397">
        <v>905</v>
      </c>
      <c r="X282" s="398" t="s">
        <v>307</v>
      </c>
      <c r="Y282" s="400">
        <v>67988</v>
      </c>
      <c r="Z282" s="400">
        <v>-2876508.9742780514</v>
      </c>
      <c r="AA282" s="400">
        <v>3179511.19281467</v>
      </c>
      <c r="AB282" s="404">
        <f t="shared" si="85"/>
        <v>303002.21853661863</v>
      </c>
      <c r="AC282" s="400">
        <v>10587144.681542942</v>
      </c>
      <c r="AD282" s="399">
        <f t="shared" si="97"/>
        <v>10890146.900079561</v>
      </c>
      <c r="AE282" s="401">
        <v>31590920</v>
      </c>
      <c r="AF282" s="408">
        <f t="shared" si="98"/>
        <v>42481066.900079563</v>
      </c>
      <c r="AG282" s="399">
        <v>-5766993.4725400005</v>
      </c>
      <c r="AH282" s="399">
        <f t="shared" si="99"/>
        <v>36714073.427539565</v>
      </c>
      <c r="AI282" s="408">
        <f t="shared" si="100"/>
        <v>624.83183650172919</v>
      </c>
      <c r="AJ282" s="399">
        <f t="shared" si="101"/>
        <v>540.00814007677184</v>
      </c>
      <c r="AK282" s="409">
        <v>15</v>
      </c>
      <c r="AL282" s="409">
        <v>15</v>
      </c>
    </row>
    <row r="283" spans="1:38">
      <c r="A283" s="397">
        <v>908</v>
      </c>
      <c r="B283" s="398" t="s">
        <v>308</v>
      </c>
      <c r="C283" s="416">
        <v>20694</v>
      </c>
      <c r="D283" s="429">
        <f t="shared" si="86"/>
        <v>729319.20754769351</v>
      </c>
      <c r="E283" s="462">
        <v>3111458.116719421</v>
      </c>
      <c r="F283" s="400">
        <v>3840777.3242671145</v>
      </c>
      <c r="G283" s="400">
        <v>4110765.433654401</v>
      </c>
      <c r="H283" s="404">
        <f t="shared" si="87"/>
        <v>7951542.757921515</v>
      </c>
      <c r="I283" s="421">
        <v>1266218.0000574221</v>
      </c>
      <c r="J283" s="405">
        <f t="shared" si="88"/>
        <v>9217760.7579789367</v>
      </c>
      <c r="K283" s="423">
        <v>1725898</v>
      </c>
      <c r="L283" s="411">
        <f t="shared" si="89"/>
        <v>10943658.757978937</v>
      </c>
      <c r="M283" s="425">
        <v>-131835.27918000007</v>
      </c>
      <c r="N283" s="405">
        <f t="shared" si="90"/>
        <v>10811823.478798937</v>
      </c>
      <c r="O283" s="408">
        <f t="shared" si="91"/>
        <v>528.83245182076621</v>
      </c>
      <c r="P283" s="399">
        <f t="shared" si="92"/>
        <v>522.46175117420205</v>
      </c>
      <c r="Q283" s="409">
        <v>6</v>
      </c>
      <c r="R283" s="409">
        <v>6</v>
      </c>
      <c r="S283" s="440">
        <f t="shared" si="93"/>
        <v>2703680.3030028464</v>
      </c>
      <c r="T283" s="413">
        <f t="shared" si="94"/>
        <v>0.32811739955097874</v>
      </c>
      <c r="U283" s="442">
        <f t="shared" si="95"/>
        <v>130.82354224359915</v>
      </c>
      <c r="V283" s="475">
        <f t="shared" si="96"/>
        <v>130.82354224359915</v>
      </c>
      <c r="W283" s="397">
        <v>908</v>
      </c>
      <c r="X283" s="398" t="s">
        <v>308</v>
      </c>
      <c r="Y283" s="400">
        <v>20703</v>
      </c>
      <c r="Z283" s="400">
        <v>265338.86218470894</v>
      </c>
      <c r="AA283" s="400">
        <v>4281392.3095552186</v>
      </c>
      <c r="AB283" s="404">
        <f t="shared" si="85"/>
        <v>4546731.1717399275</v>
      </c>
      <c r="AC283" s="400">
        <v>2863396.2832361627</v>
      </c>
      <c r="AD283" s="399">
        <f t="shared" si="97"/>
        <v>7410127.4549760902</v>
      </c>
      <c r="AE283" s="401">
        <v>829851</v>
      </c>
      <c r="AF283" s="408">
        <f t="shared" si="98"/>
        <v>8239978.4549760902</v>
      </c>
      <c r="AG283" s="399">
        <v>-124435.46349999984</v>
      </c>
      <c r="AH283" s="399">
        <f t="shared" si="99"/>
        <v>8115542.9914760906</v>
      </c>
      <c r="AI283" s="408">
        <f t="shared" si="100"/>
        <v>398.00890957716706</v>
      </c>
      <c r="AJ283" s="399">
        <f t="shared" si="101"/>
        <v>391.99840561638848</v>
      </c>
      <c r="AK283" s="409">
        <v>6</v>
      </c>
      <c r="AL283" s="409">
        <v>6</v>
      </c>
    </row>
    <row r="284" spans="1:38">
      <c r="A284" s="397">
        <v>92</v>
      </c>
      <c r="B284" s="398" t="s">
        <v>61</v>
      </c>
      <c r="C284" s="416">
        <v>247443</v>
      </c>
      <c r="D284" s="429">
        <f t="shared" si="86"/>
        <v>142359248.72469708</v>
      </c>
      <c r="E284" s="462">
        <v>44357599.558546007</v>
      </c>
      <c r="F284" s="400">
        <v>186716848.28324309</v>
      </c>
      <c r="G284" s="400">
        <v>-4106519.3348600878</v>
      </c>
      <c r="H284" s="404">
        <f t="shared" si="87"/>
        <v>182610328.948383</v>
      </c>
      <c r="I284" s="421">
        <v>19439473.412511222</v>
      </c>
      <c r="J284" s="405">
        <f t="shared" si="88"/>
        <v>202049802.36089423</v>
      </c>
      <c r="K284" s="423">
        <v>35006896</v>
      </c>
      <c r="L284" s="411">
        <f t="shared" si="89"/>
        <v>237056698.36089423</v>
      </c>
      <c r="M284" s="425">
        <v>-6029814.6229559956</v>
      </c>
      <c r="N284" s="405">
        <f t="shared" si="90"/>
        <v>231026883.73793823</v>
      </c>
      <c r="O284" s="408">
        <f t="shared" si="91"/>
        <v>958.02547803289735</v>
      </c>
      <c r="P284" s="399">
        <f t="shared" si="92"/>
        <v>933.65697852813867</v>
      </c>
      <c r="Q284" s="409">
        <v>1</v>
      </c>
      <c r="R284" s="410">
        <v>32</v>
      </c>
      <c r="S284" s="440">
        <f t="shared" si="93"/>
        <v>57914780.743456632</v>
      </c>
      <c r="T284" s="413">
        <f t="shared" si="94"/>
        <v>0.32328994527754923</v>
      </c>
      <c r="U284" s="442">
        <f t="shared" si="95"/>
        <v>220.2664162731603</v>
      </c>
      <c r="V284" s="475">
        <f t="shared" si="96"/>
        <v>220.2664162731603</v>
      </c>
      <c r="W284" s="397">
        <v>92</v>
      </c>
      <c r="X284" s="398" t="s">
        <v>61</v>
      </c>
      <c r="Y284" s="400">
        <v>242819</v>
      </c>
      <c r="Z284" s="400">
        <v>131266514.62207025</v>
      </c>
      <c r="AA284" s="400">
        <v>-4333789.5023266869</v>
      </c>
      <c r="AB284" s="404">
        <f t="shared" si="85"/>
        <v>126932725.11974357</v>
      </c>
      <c r="AC284" s="400">
        <v>30298277.497694023</v>
      </c>
      <c r="AD284" s="399">
        <f t="shared" si="97"/>
        <v>157231002.6174376</v>
      </c>
      <c r="AE284" s="401">
        <v>21910915</v>
      </c>
      <c r="AF284" s="408">
        <f t="shared" si="98"/>
        <v>179141917.6174376</v>
      </c>
      <c r="AG284" s="399">
        <v>-6177671.4814700019</v>
      </c>
      <c r="AH284" s="399">
        <f t="shared" si="99"/>
        <v>172964246.13596761</v>
      </c>
      <c r="AI284" s="408">
        <f t="shared" si="100"/>
        <v>737.75906175973705</v>
      </c>
      <c r="AJ284" s="399">
        <f t="shared" si="101"/>
        <v>712.31759514686917</v>
      </c>
      <c r="AK284" s="409">
        <v>1</v>
      </c>
      <c r="AL284" s="410">
        <v>32</v>
      </c>
    </row>
    <row r="285" spans="1:38">
      <c r="A285" s="397">
        <v>915</v>
      </c>
      <c r="B285" s="398" t="s">
        <v>309</v>
      </c>
      <c r="C285" s="416">
        <v>19727</v>
      </c>
      <c r="D285" s="429">
        <f t="shared" si="86"/>
        <v>-2980280.3639569511</v>
      </c>
      <c r="E285" s="462">
        <v>3709917.7539170855</v>
      </c>
      <c r="F285" s="400">
        <v>729637.3899601344</v>
      </c>
      <c r="G285" s="400">
        <v>5542942.036967474</v>
      </c>
      <c r="H285" s="404">
        <f t="shared" si="87"/>
        <v>6272579.4269276084</v>
      </c>
      <c r="I285" s="421">
        <v>1753109.4593032941</v>
      </c>
      <c r="J285" s="405">
        <f t="shared" si="88"/>
        <v>8025688.8862309027</v>
      </c>
      <c r="K285" s="423">
        <v>-1369746</v>
      </c>
      <c r="L285" s="411">
        <f t="shared" si="89"/>
        <v>6655942.8862309027</v>
      </c>
      <c r="M285" s="425">
        <v>141745.01156999997</v>
      </c>
      <c r="N285" s="405">
        <f t="shared" si="90"/>
        <v>6797687.8978009028</v>
      </c>
      <c r="O285" s="408">
        <f t="shared" si="91"/>
        <v>337.40269104429984</v>
      </c>
      <c r="P285" s="399">
        <f t="shared" si="92"/>
        <v>344.58802138190816</v>
      </c>
      <c r="Q285" s="409">
        <v>11</v>
      </c>
      <c r="R285" s="409">
        <v>11</v>
      </c>
      <c r="S285" s="440">
        <f t="shared" si="93"/>
        <v>2935667.523623094</v>
      </c>
      <c r="T285" s="413">
        <f t="shared" si="94"/>
        <v>0.78909952556986895</v>
      </c>
      <c r="U285" s="442">
        <f t="shared" si="95"/>
        <v>149.12011790761233</v>
      </c>
      <c r="V285" s="475">
        <f t="shared" si="96"/>
        <v>149.12011790761233</v>
      </c>
      <c r="W285" s="397">
        <v>915</v>
      </c>
      <c r="X285" s="398" t="s">
        <v>309</v>
      </c>
      <c r="Y285" s="400">
        <v>19759</v>
      </c>
      <c r="Z285" s="400">
        <v>-3244968.9001314957</v>
      </c>
      <c r="AA285" s="400">
        <v>6074696.8803582322</v>
      </c>
      <c r="AB285" s="404">
        <f t="shared" si="85"/>
        <v>2829727.9802267365</v>
      </c>
      <c r="AC285" s="400">
        <v>3310473.3823810727</v>
      </c>
      <c r="AD285" s="399">
        <f t="shared" si="97"/>
        <v>6140201.3626078088</v>
      </c>
      <c r="AE285" s="401">
        <v>-2419926</v>
      </c>
      <c r="AF285" s="408">
        <f t="shared" si="98"/>
        <v>3720275.3626078088</v>
      </c>
      <c r="AG285" s="399">
        <v>188284.48980000004</v>
      </c>
      <c r="AH285" s="399">
        <f t="shared" si="99"/>
        <v>3908559.8524078089</v>
      </c>
      <c r="AI285" s="408">
        <f t="shared" si="100"/>
        <v>188.28257313668752</v>
      </c>
      <c r="AJ285" s="399">
        <f t="shared" si="101"/>
        <v>197.81162267360742</v>
      </c>
      <c r="AK285" s="409">
        <v>11</v>
      </c>
      <c r="AL285" s="409">
        <v>11</v>
      </c>
    </row>
    <row r="286" spans="1:38">
      <c r="A286" s="397">
        <v>918</v>
      </c>
      <c r="B286" s="398" t="s">
        <v>310</v>
      </c>
      <c r="C286" s="416">
        <v>2245</v>
      </c>
      <c r="D286" s="429">
        <f t="shared" si="86"/>
        <v>250451.11134552181</v>
      </c>
      <c r="E286" s="462">
        <v>225456.42872347659</v>
      </c>
      <c r="F286" s="400">
        <v>475907.54006899841</v>
      </c>
      <c r="G286" s="400">
        <v>1053740.5711184407</v>
      </c>
      <c r="H286" s="404">
        <f t="shared" si="87"/>
        <v>1529648.1111874392</v>
      </c>
      <c r="I286" s="421">
        <v>352426.83809862856</v>
      </c>
      <c r="J286" s="405">
        <f t="shared" si="88"/>
        <v>1882074.9492860679</v>
      </c>
      <c r="K286" s="423">
        <v>-529626</v>
      </c>
      <c r="L286" s="411">
        <f t="shared" si="89"/>
        <v>1352448.9492860679</v>
      </c>
      <c r="M286" s="425">
        <v>86678.90399999998</v>
      </c>
      <c r="N286" s="405">
        <f t="shared" si="90"/>
        <v>1439127.853286068</v>
      </c>
      <c r="O286" s="408">
        <f t="shared" si="91"/>
        <v>602.4271489024801</v>
      </c>
      <c r="P286" s="399">
        <f t="shared" si="92"/>
        <v>641.0369056953532</v>
      </c>
      <c r="Q286" s="409">
        <v>2</v>
      </c>
      <c r="R286" s="409">
        <v>2</v>
      </c>
      <c r="S286" s="440">
        <f t="shared" si="93"/>
        <v>160647.78048461024</v>
      </c>
      <c r="T286" s="413">
        <f t="shared" si="94"/>
        <v>0.13479411221434418</v>
      </c>
      <c r="U286" s="442">
        <f t="shared" si="95"/>
        <v>67.507414251915634</v>
      </c>
      <c r="V286" s="475">
        <f t="shared" si="96"/>
        <v>67.507414251915634</v>
      </c>
      <c r="W286" s="397">
        <v>918</v>
      </c>
      <c r="X286" s="398" t="s">
        <v>310</v>
      </c>
      <c r="Y286" s="400">
        <v>2228</v>
      </c>
      <c r="Z286" s="400">
        <v>208590.57330610603</v>
      </c>
      <c r="AA286" s="400">
        <v>924420.81660341076</v>
      </c>
      <c r="AB286" s="404">
        <f t="shared" si="85"/>
        <v>1133011.3899095168</v>
      </c>
      <c r="AC286" s="400">
        <v>510136.77889194078</v>
      </c>
      <c r="AD286" s="399">
        <f t="shared" si="97"/>
        <v>1643148.1688014576</v>
      </c>
      <c r="AE286" s="401">
        <v>-451347</v>
      </c>
      <c r="AF286" s="408">
        <f t="shared" si="98"/>
        <v>1191801.1688014576</v>
      </c>
      <c r="AG286" s="399">
        <v>15099.325399999994</v>
      </c>
      <c r="AH286" s="399">
        <f t="shared" si="99"/>
        <v>1206900.4942014576</v>
      </c>
      <c r="AI286" s="408">
        <f t="shared" si="100"/>
        <v>534.91973465056446</v>
      </c>
      <c r="AJ286" s="399">
        <f t="shared" si="101"/>
        <v>541.69681068288048</v>
      </c>
      <c r="AK286" s="409">
        <v>2</v>
      </c>
      <c r="AL286" s="409">
        <v>2</v>
      </c>
    </row>
    <row r="287" spans="1:38">
      <c r="A287" s="397">
        <v>921</v>
      </c>
      <c r="B287" s="398" t="s">
        <v>311</v>
      </c>
      <c r="C287" s="416">
        <v>1895</v>
      </c>
      <c r="D287" s="429">
        <f t="shared" si="86"/>
        <v>827728.88333365368</v>
      </c>
      <c r="E287" s="462">
        <v>251833.80277732876</v>
      </c>
      <c r="F287" s="400">
        <v>1079562.6861109824</v>
      </c>
      <c r="G287" s="400">
        <v>1128036.5509013548</v>
      </c>
      <c r="H287" s="404">
        <f t="shared" si="87"/>
        <v>2207599.237012337</v>
      </c>
      <c r="I287" s="421">
        <v>376034.67905220203</v>
      </c>
      <c r="J287" s="405">
        <f t="shared" si="88"/>
        <v>2583633.916064539</v>
      </c>
      <c r="K287" s="423">
        <v>372721</v>
      </c>
      <c r="L287" s="411">
        <f t="shared" si="89"/>
        <v>2956354.916064539</v>
      </c>
      <c r="M287" s="425">
        <v>275038.82999999996</v>
      </c>
      <c r="N287" s="405">
        <f t="shared" si="90"/>
        <v>3231393.7460645391</v>
      </c>
      <c r="O287" s="408">
        <f t="shared" si="91"/>
        <v>1560.0817499021314</v>
      </c>
      <c r="P287" s="399">
        <f t="shared" si="92"/>
        <v>1705.2209741765378</v>
      </c>
      <c r="Q287" s="409">
        <v>11</v>
      </c>
      <c r="R287" s="409">
        <v>11</v>
      </c>
      <c r="S287" s="440">
        <f t="shared" si="93"/>
        <v>271781.62599526159</v>
      </c>
      <c r="T287" s="413">
        <f t="shared" si="94"/>
        <v>0.10123829623152068</v>
      </c>
      <c r="U287" s="442">
        <f t="shared" si="95"/>
        <v>142.6724098444347</v>
      </c>
      <c r="V287" s="475">
        <f t="shared" si="96"/>
        <v>142.6724098444347</v>
      </c>
      <c r="W287" s="397">
        <v>921</v>
      </c>
      <c r="X287" s="398" t="s">
        <v>311</v>
      </c>
      <c r="Y287" s="400">
        <v>1894</v>
      </c>
      <c r="Z287" s="400">
        <v>821253.61325367412</v>
      </c>
      <c r="AA287" s="400">
        <v>1060693.5749849083</v>
      </c>
      <c r="AB287" s="404">
        <f t="shared" si="85"/>
        <v>1881947.1882385826</v>
      </c>
      <c r="AC287" s="400">
        <v>489829.10183069477</v>
      </c>
      <c r="AD287" s="399">
        <f t="shared" si="97"/>
        <v>2371776.2900692774</v>
      </c>
      <c r="AE287" s="401">
        <v>312797</v>
      </c>
      <c r="AF287" s="408">
        <f t="shared" si="98"/>
        <v>2684573.2900692774</v>
      </c>
      <c r="AG287" s="399">
        <v>213691.70540000001</v>
      </c>
      <c r="AH287" s="399">
        <f t="shared" si="99"/>
        <v>2898264.9954692773</v>
      </c>
      <c r="AI287" s="408">
        <f t="shared" si="100"/>
        <v>1417.4093400576967</v>
      </c>
      <c r="AJ287" s="399">
        <f t="shared" si="101"/>
        <v>1530.2349500893756</v>
      </c>
      <c r="AK287" s="409">
        <v>11</v>
      </c>
      <c r="AL287" s="409">
        <v>11</v>
      </c>
    </row>
    <row r="288" spans="1:38">
      <c r="A288" s="397">
        <v>922</v>
      </c>
      <c r="B288" s="398" t="s">
        <v>312</v>
      </c>
      <c r="C288" s="416">
        <v>4469</v>
      </c>
      <c r="D288" s="429">
        <f t="shared" si="86"/>
        <v>2292722.1887644101</v>
      </c>
      <c r="E288" s="462">
        <v>565998.85410604172</v>
      </c>
      <c r="F288" s="400">
        <v>2858721.0428704517</v>
      </c>
      <c r="G288" s="400">
        <v>1179160.8774586918</v>
      </c>
      <c r="H288" s="404">
        <f t="shared" si="87"/>
        <v>4037881.9203291433</v>
      </c>
      <c r="I288" s="421">
        <v>343520.32524197473</v>
      </c>
      <c r="J288" s="405">
        <f t="shared" si="88"/>
        <v>4381402.2455711178</v>
      </c>
      <c r="K288" s="423">
        <v>-1065845</v>
      </c>
      <c r="L288" s="411">
        <f t="shared" si="89"/>
        <v>3315557.2455711178</v>
      </c>
      <c r="M288" s="425">
        <v>101914.38828000001</v>
      </c>
      <c r="N288" s="405">
        <f t="shared" si="90"/>
        <v>3417471.6338511179</v>
      </c>
      <c r="O288" s="408">
        <f t="shared" si="91"/>
        <v>741.90137515576589</v>
      </c>
      <c r="P288" s="399">
        <f t="shared" si="92"/>
        <v>764.70611632381247</v>
      </c>
      <c r="Q288" s="409">
        <v>6</v>
      </c>
      <c r="R288" s="409">
        <v>6</v>
      </c>
      <c r="S288" s="440">
        <f t="shared" si="93"/>
        <v>344665.8437118791</v>
      </c>
      <c r="T288" s="413">
        <f t="shared" si="94"/>
        <v>0.1160142856437569</v>
      </c>
      <c r="U288" s="442">
        <f t="shared" si="95"/>
        <v>81.849963945093009</v>
      </c>
      <c r="V288" s="475">
        <f t="shared" si="96"/>
        <v>81.849963945093009</v>
      </c>
      <c r="W288" s="397">
        <v>922</v>
      </c>
      <c r="X288" s="398" t="s">
        <v>312</v>
      </c>
      <c r="Y288" s="400">
        <v>4501</v>
      </c>
      <c r="Z288" s="400">
        <v>2145370.4775652983</v>
      </c>
      <c r="AA288" s="400">
        <v>1252799.1173364331</v>
      </c>
      <c r="AB288" s="404">
        <f t="shared" si="85"/>
        <v>3398169.5949017312</v>
      </c>
      <c r="AC288" s="400">
        <v>697335.80695750774</v>
      </c>
      <c r="AD288" s="399">
        <f t="shared" si="97"/>
        <v>4095505.4018592387</v>
      </c>
      <c r="AE288" s="401">
        <v>-1124614</v>
      </c>
      <c r="AF288" s="408">
        <f t="shared" si="98"/>
        <v>2970891.4018592387</v>
      </c>
      <c r="AG288" s="399">
        <v>-89224.719300000026</v>
      </c>
      <c r="AH288" s="399">
        <f t="shared" si="99"/>
        <v>2881666.6825592387</v>
      </c>
      <c r="AI288" s="408">
        <f t="shared" si="100"/>
        <v>660.05141121067288</v>
      </c>
      <c r="AJ288" s="399">
        <f t="shared" si="101"/>
        <v>640.22810099072183</v>
      </c>
      <c r="AK288" s="409">
        <v>6</v>
      </c>
      <c r="AL288" s="409">
        <v>6</v>
      </c>
    </row>
    <row r="289" spans="1:38">
      <c r="A289" s="397">
        <v>924</v>
      </c>
      <c r="B289" s="398" t="s">
        <v>313</v>
      </c>
      <c r="C289" s="416">
        <v>2936</v>
      </c>
      <c r="D289" s="429">
        <f t="shared" si="86"/>
        <v>1014616.35218415</v>
      </c>
      <c r="E289" s="462">
        <v>384847.4711419401</v>
      </c>
      <c r="F289" s="400">
        <v>1399463.8233260901</v>
      </c>
      <c r="G289" s="400">
        <v>1644612.393155979</v>
      </c>
      <c r="H289" s="404">
        <f t="shared" si="87"/>
        <v>3044076.2164820693</v>
      </c>
      <c r="I289" s="421">
        <v>503160.53852954181</v>
      </c>
      <c r="J289" s="405">
        <f t="shared" si="88"/>
        <v>3547236.7550116112</v>
      </c>
      <c r="K289" s="423">
        <v>322696</v>
      </c>
      <c r="L289" s="411">
        <f t="shared" si="89"/>
        <v>3869932.7550116112</v>
      </c>
      <c r="M289" s="425">
        <v>30004.236000000004</v>
      </c>
      <c r="N289" s="405">
        <f t="shared" si="90"/>
        <v>3899936.9910116112</v>
      </c>
      <c r="O289" s="408">
        <f t="shared" si="91"/>
        <v>1318.0969874017749</v>
      </c>
      <c r="P289" s="399">
        <f t="shared" si="92"/>
        <v>1328.3164138322927</v>
      </c>
      <c r="Q289" s="409">
        <v>16</v>
      </c>
      <c r="R289" s="409">
        <v>16</v>
      </c>
      <c r="S289" s="440">
        <f t="shared" si="93"/>
        <v>396482.40771657415</v>
      </c>
      <c r="T289" s="413">
        <f t="shared" si="94"/>
        <v>0.11414655978178481</v>
      </c>
      <c r="U289" s="442">
        <f t="shared" si="95"/>
        <v>139.05749409049281</v>
      </c>
      <c r="V289" s="475">
        <f t="shared" si="96"/>
        <v>139.05749409049281</v>
      </c>
      <c r="W289" s="397">
        <v>924</v>
      </c>
      <c r="X289" s="398" t="s">
        <v>313</v>
      </c>
      <c r="Y289" s="400">
        <v>2946</v>
      </c>
      <c r="Z289" s="400">
        <v>853527.59528927389</v>
      </c>
      <c r="AA289" s="400">
        <v>1638184.7060515159</v>
      </c>
      <c r="AB289" s="404">
        <f t="shared" si="85"/>
        <v>2491712.3013407895</v>
      </c>
      <c r="AC289" s="400">
        <v>720400.04595424735</v>
      </c>
      <c r="AD289" s="399">
        <f t="shared" si="97"/>
        <v>3212112.347295037</v>
      </c>
      <c r="AE289" s="401">
        <v>261338</v>
      </c>
      <c r="AF289" s="408">
        <f t="shared" si="98"/>
        <v>3473450.347295037</v>
      </c>
      <c r="AG289" s="399">
        <v>17337.430000000008</v>
      </c>
      <c r="AH289" s="399">
        <f t="shared" si="99"/>
        <v>3490787.7772950372</v>
      </c>
      <c r="AI289" s="408">
        <f t="shared" si="100"/>
        <v>1179.0394933112821</v>
      </c>
      <c r="AJ289" s="399">
        <f t="shared" si="101"/>
        <v>1184.9245679888111</v>
      </c>
      <c r="AK289" s="409">
        <v>16</v>
      </c>
      <c r="AL289" s="409">
        <v>16</v>
      </c>
    </row>
    <row r="290" spans="1:38">
      <c r="A290" s="397">
        <v>925</v>
      </c>
      <c r="B290" s="398" t="s">
        <v>314</v>
      </c>
      <c r="C290" s="416">
        <v>3387</v>
      </c>
      <c r="D290" s="429">
        <f t="shared" si="86"/>
        <v>3241260.6385635491</v>
      </c>
      <c r="E290" s="462">
        <v>376295.16380647582</v>
      </c>
      <c r="F290" s="400">
        <v>3617555.8023700248</v>
      </c>
      <c r="G290" s="400">
        <v>80728.468529088044</v>
      </c>
      <c r="H290" s="404">
        <f t="shared" si="87"/>
        <v>3698284.2708991128</v>
      </c>
      <c r="I290" s="421">
        <v>601120.41116755153</v>
      </c>
      <c r="J290" s="405">
        <f t="shared" si="88"/>
        <v>4299404.6820666641</v>
      </c>
      <c r="K290" s="423">
        <v>46127</v>
      </c>
      <c r="L290" s="411">
        <f t="shared" si="89"/>
        <v>4345531.6820666641</v>
      </c>
      <c r="M290" s="425">
        <v>36755.189099999974</v>
      </c>
      <c r="N290" s="405">
        <f t="shared" si="90"/>
        <v>4382286.8711666642</v>
      </c>
      <c r="O290" s="408">
        <f t="shared" si="91"/>
        <v>1283.0031538431249</v>
      </c>
      <c r="P290" s="399">
        <f t="shared" si="92"/>
        <v>1293.8549959157556</v>
      </c>
      <c r="Q290" s="409">
        <v>11</v>
      </c>
      <c r="R290" s="409">
        <v>11</v>
      </c>
      <c r="S290" s="440">
        <f t="shared" si="93"/>
        <v>405270.83346444275</v>
      </c>
      <c r="T290" s="413">
        <f t="shared" si="94"/>
        <v>0.10285380817064678</v>
      </c>
      <c r="U290" s="442">
        <f t="shared" si="95"/>
        <v>133.23342854338125</v>
      </c>
      <c r="V290" s="475">
        <f t="shared" si="96"/>
        <v>133.23342854338125</v>
      </c>
      <c r="W290" s="397">
        <v>925</v>
      </c>
      <c r="X290" s="398" t="s">
        <v>314</v>
      </c>
      <c r="Y290" s="400">
        <v>3427</v>
      </c>
      <c r="Z290" s="400">
        <v>3183259.2922777496</v>
      </c>
      <c r="AA290" s="400">
        <v>-20416.79060073354</v>
      </c>
      <c r="AB290" s="404">
        <f t="shared" si="85"/>
        <v>3162842.5016770163</v>
      </c>
      <c r="AC290" s="400">
        <v>820530.34692520485</v>
      </c>
      <c r="AD290" s="399">
        <f t="shared" si="97"/>
        <v>3983372.8486022213</v>
      </c>
      <c r="AE290" s="401">
        <v>-43112</v>
      </c>
      <c r="AF290" s="408">
        <f t="shared" si="98"/>
        <v>3940260.8486022213</v>
      </c>
      <c r="AG290" s="399">
        <v>61469.07</v>
      </c>
      <c r="AH290" s="399">
        <f t="shared" si="99"/>
        <v>4001729.9186022212</v>
      </c>
      <c r="AI290" s="408">
        <f t="shared" si="100"/>
        <v>1149.7697252997436</v>
      </c>
      <c r="AJ290" s="399">
        <f t="shared" si="101"/>
        <v>1167.7064250371232</v>
      </c>
      <c r="AK290" s="409">
        <v>11</v>
      </c>
      <c r="AL290" s="409">
        <v>11</v>
      </c>
    </row>
    <row r="291" spans="1:38">
      <c r="A291" s="397">
        <v>927</v>
      </c>
      <c r="B291" s="398" t="s">
        <v>315</v>
      </c>
      <c r="C291" s="416">
        <v>28811</v>
      </c>
      <c r="D291" s="429">
        <f t="shared" si="86"/>
        <v>13666497.024445277</v>
      </c>
      <c r="E291" s="462">
        <v>3440933.8629483795</v>
      </c>
      <c r="F291" s="400">
        <v>17107430.887393657</v>
      </c>
      <c r="G291" s="400">
        <v>2374106.4758272334</v>
      </c>
      <c r="H291" s="404">
        <f t="shared" si="87"/>
        <v>19481537.363220889</v>
      </c>
      <c r="I291" s="421">
        <v>2237272.8258742541</v>
      </c>
      <c r="J291" s="405">
        <f t="shared" si="88"/>
        <v>21718810.189095143</v>
      </c>
      <c r="K291" s="423">
        <v>-2423945</v>
      </c>
      <c r="L291" s="411">
        <f t="shared" si="89"/>
        <v>19294865.189095143</v>
      </c>
      <c r="M291" s="425">
        <v>-100359.16871400014</v>
      </c>
      <c r="N291" s="405">
        <f t="shared" si="90"/>
        <v>19194506.020381141</v>
      </c>
      <c r="O291" s="408">
        <f t="shared" si="91"/>
        <v>669.70480681320134</v>
      </c>
      <c r="P291" s="399">
        <f t="shared" si="92"/>
        <v>666.22144390618655</v>
      </c>
      <c r="Q291" s="409">
        <v>1</v>
      </c>
      <c r="R291" s="410">
        <v>33</v>
      </c>
      <c r="S291" s="440">
        <f t="shared" si="93"/>
        <v>1224778.5431063063</v>
      </c>
      <c r="T291" s="413">
        <f t="shared" si="94"/>
        <v>6.7779339806219488E-2</v>
      </c>
      <c r="U291" s="442">
        <f t="shared" si="95"/>
        <v>44.723426603993175</v>
      </c>
      <c r="V291" s="475">
        <f t="shared" si="96"/>
        <v>44.723426603993175</v>
      </c>
      <c r="W291" s="397">
        <v>927</v>
      </c>
      <c r="X291" s="398" t="s">
        <v>315</v>
      </c>
      <c r="Y291" s="400">
        <v>28913</v>
      </c>
      <c r="Z291" s="400">
        <v>14575207.210386058</v>
      </c>
      <c r="AA291" s="400">
        <v>2622340.0928733731</v>
      </c>
      <c r="AB291" s="404">
        <f t="shared" si="85"/>
        <v>17197547.303259432</v>
      </c>
      <c r="AC291" s="400">
        <v>4028182.342729406</v>
      </c>
      <c r="AD291" s="399">
        <f t="shared" si="97"/>
        <v>21225729.645988837</v>
      </c>
      <c r="AE291" s="401">
        <v>-3155643</v>
      </c>
      <c r="AF291" s="408">
        <f t="shared" si="98"/>
        <v>18070086.645988837</v>
      </c>
      <c r="AG291" s="399">
        <v>-191542.3505099999</v>
      </c>
      <c r="AH291" s="399">
        <f t="shared" si="99"/>
        <v>17878544.295478836</v>
      </c>
      <c r="AI291" s="408">
        <f t="shared" si="100"/>
        <v>624.98138020920817</v>
      </c>
      <c r="AJ291" s="399">
        <f t="shared" si="101"/>
        <v>618.35659722197056</v>
      </c>
      <c r="AK291" s="409">
        <v>1</v>
      </c>
      <c r="AL291" s="410">
        <v>33</v>
      </c>
    </row>
    <row r="292" spans="1:38">
      <c r="A292" s="397">
        <v>931</v>
      </c>
      <c r="B292" s="398" t="s">
        <v>316</v>
      </c>
      <c r="C292" s="416">
        <v>5877</v>
      </c>
      <c r="D292" s="429">
        <f t="shared" si="86"/>
        <v>4325165.6807392836</v>
      </c>
      <c r="E292" s="462">
        <v>785677.80052923842</v>
      </c>
      <c r="F292" s="400">
        <v>5110843.4812685223</v>
      </c>
      <c r="G292" s="400">
        <v>2141123.5742001934</v>
      </c>
      <c r="H292" s="404">
        <f t="shared" si="87"/>
        <v>7251967.0554687157</v>
      </c>
      <c r="I292" s="421">
        <v>917806.03441379685</v>
      </c>
      <c r="J292" s="405">
        <f t="shared" si="88"/>
        <v>8169773.0898825126</v>
      </c>
      <c r="K292" s="423">
        <v>137164</v>
      </c>
      <c r="L292" s="411">
        <f t="shared" si="89"/>
        <v>8306937.0898825126</v>
      </c>
      <c r="M292" s="425">
        <v>-57116.397030000022</v>
      </c>
      <c r="N292" s="405">
        <f t="shared" si="90"/>
        <v>8249820.6928525129</v>
      </c>
      <c r="O292" s="408">
        <f t="shared" si="91"/>
        <v>1413.4655589386614</v>
      </c>
      <c r="P292" s="399">
        <f t="shared" si="92"/>
        <v>1403.7469274889422</v>
      </c>
      <c r="Q292" s="409">
        <v>13</v>
      </c>
      <c r="R292" s="409">
        <v>13</v>
      </c>
      <c r="S292" s="440">
        <f t="shared" si="93"/>
        <v>277811.39517141134</v>
      </c>
      <c r="T292" s="413">
        <f t="shared" si="94"/>
        <v>3.4600454113504493E-2</v>
      </c>
      <c r="U292" s="442">
        <f t="shared" si="95"/>
        <v>64.259426404448504</v>
      </c>
      <c r="V292" s="475">
        <f t="shared" si="96"/>
        <v>64.259426404448504</v>
      </c>
      <c r="W292" s="397">
        <v>931</v>
      </c>
      <c r="X292" s="398" t="s">
        <v>316</v>
      </c>
      <c r="Y292" s="400">
        <v>5951</v>
      </c>
      <c r="Z292" s="400">
        <v>4350514.5951373111</v>
      </c>
      <c r="AA292" s="400">
        <v>2372291.80699465</v>
      </c>
      <c r="AB292" s="404">
        <f t="shared" si="85"/>
        <v>6722806.4021319617</v>
      </c>
      <c r="AC292" s="400">
        <v>1309714.2925791396</v>
      </c>
      <c r="AD292" s="399">
        <f t="shared" si="97"/>
        <v>8032520.6947111012</v>
      </c>
      <c r="AE292" s="401">
        <v>-3395</v>
      </c>
      <c r="AF292" s="408">
        <f t="shared" si="98"/>
        <v>8029125.6947111012</v>
      </c>
      <c r="AG292" s="399">
        <v>-98350.512000000017</v>
      </c>
      <c r="AH292" s="399">
        <f t="shared" si="99"/>
        <v>7930775.1827111011</v>
      </c>
      <c r="AI292" s="408">
        <f t="shared" si="100"/>
        <v>1349.2061325342129</v>
      </c>
      <c r="AJ292" s="399">
        <f t="shared" si="101"/>
        <v>1332.679412319123</v>
      </c>
      <c r="AK292" s="409">
        <v>13</v>
      </c>
      <c r="AL292" s="409">
        <v>13</v>
      </c>
    </row>
    <row r="293" spans="1:38">
      <c r="A293" s="397">
        <v>934</v>
      </c>
      <c r="B293" s="398" t="s">
        <v>317</v>
      </c>
      <c r="C293" s="416">
        <v>2656</v>
      </c>
      <c r="D293" s="429">
        <f t="shared" si="86"/>
        <v>521000.9569163312</v>
      </c>
      <c r="E293" s="462">
        <v>278940.76002899872</v>
      </c>
      <c r="F293" s="400">
        <v>799941.71694532991</v>
      </c>
      <c r="G293" s="400">
        <v>1235556.0594255235</v>
      </c>
      <c r="H293" s="404">
        <f t="shared" si="87"/>
        <v>2035497.7763708534</v>
      </c>
      <c r="I293" s="421">
        <v>338797.82123913197</v>
      </c>
      <c r="J293" s="405">
        <f t="shared" si="88"/>
        <v>2374295.5976099856</v>
      </c>
      <c r="K293" s="423">
        <v>-776435</v>
      </c>
      <c r="L293" s="411">
        <f t="shared" si="89"/>
        <v>1597860.5976099856</v>
      </c>
      <c r="M293" s="425">
        <v>-2840067.6276000002</v>
      </c>
      <c r="N293" s="405">
        <f t="shared" si="90"/>
        <v>-1242207.0299900146</v>
      </c>
      <c r="O293" s="408">
        <f t="shared" si="91"/>
        <v>601.60414066641022</v>
      </c>
      <c r="P293" s="399">
        <f t="shared" si="92"/>
        <v>-467.69842996611999</v>
      </c>
      <c r="Q293" s="409">
        <v>14</v>
      </c>
      <c r="R293" s="409">
        <v>14</v>
      </c>
      <c r="S293" s="440">
        <f t="shared" si="93"/>
        <v>181682.87595205568</v>
      </c>
      <c r="T293" s="413">
        <f t="shared" si="94"/>
        <v>0.12829101402566775</v>
      </c>
      <c r="U293" s="442">
        <f t="shared" si="95"/>
        <v>71.399078271078906</v>
      </c>
      <c r="V293" s="475">
        <f t="shared" si="96"/>
        <v>71.399078271078906</v>
      </c>
      <c r="W293" s="397">
        <v>934</v>
      </c>
      <c r="X293" s="398" t="s">
        <v>317</v>
      </c>
      <c r="Y293" s="400">
        <v>2671</v>
      </c>
      <c r="Z293" s="400">
        <v>418972.84268845036</v>
      </c>
      <c r="AA293" s="400">
        <v>1224823.7886438149</v>
      </c>
      <c r="AB293" s="404">
        <f t="shared" si="85"/>
        <v>1643796.6313322652</v>
      </c>
      <c r="AC293" s="400">
        <v>561899.0903256645</v>
      </c>
      <c r="AD293" s="399">
        <f t="shared" si="97"/>
        <v>2205695.7216579299</v>
      </c>
      <c r="AE293" s="401">
        <v>-789518</v>
      </c>
      <c r="AF293" s="408">
        <f t="shared" si="98"/>
        <v>1416177.7216579299</v>
      </c>
      <c r="AG293" s="399">
        <v>-2542612.9160000002</v>
      </c>
      <c r="AH293" s="399">
        <f t="shared" si="99"/>
        <v>-1126435.1943420703</v>
      </c>
      <c r="AI293" s="408">
        <f t="shared" si="100"/>
        <v>530.20506239533131</v>
      </c>
      <c r="AJ293" s="399">
        <f t="shared" si="101"/>
        <v>-421.7278900569338</v>
      </c>
      <c r="AK293" s="409">
        <v>14</v>
      </c>
      <c r="AL293" s="409">
        <v>14</v>
      </c>
    </row>
    <row r="294" spans="1:38">
      <c r="A294" s="397">
        <v>935</v>
      </c>
      <c r="B294" s="398" t="s">
        <v>318</v>
      </c>
      <c r="C294" s="416">
        <v>2927</v>
      </c>
      <c r="D294" s="429">
        <f t="shared" si="86"/>
        <v>76956.558495957172</v>
      </c>
      <c r="E294" s="462">
        <v>498142.67955535301</v>
      </c>
      <c r="F294" s="400">
        <v>575099.23805131018</v>
      </c>
      <c r="G294" s="400">
        <v>1165821.3467909284</v>
      </c>
      <c r="H294" s="404">
        <f t="shared" si="87"/>
        <v>1740920.5848422386</v>
      </c>
      <c r="I294" s="421">
        <v>394634.47847400268</v>
      </c>
      <c r="J294" s="405">
        <f t="shared" si="88"/>
        <v>2135555.0633162414</v>
      </c>
      <c r="K294" s="423">
        <v>118143</v>
      </c>
      <c r="L294" s="411">
        <f t="shared" si="89"/>
        <v>2253698.0633162414</v>
      </c>
      <c r="M294" s="425">
        <v>657559.50095999998</v>
      </c>
      <c r="N294" s="405">
        <f t="shared" si="90"/>
        <v>2911257.5642762412</v>
      </c>
      <c r="O294" s="408">
        <f t="shared" si="91"/>
        <v>769.96859013195808</v>
      </c>
      <c r="P294" s="399">
        <f t="shared" si="92"/>
        <v>994.62164819823749</v>
      </c>
      <c r="Q294" s="409">
        <v>8</v>
      </c>
      <c r="R294" s="409">
        <v>8</v>
      </c>
      <c r="S294" s="440">
        <f t="shared" si="93"/>
        <v>277326.88118930161</v>
      </c>
      <c r="T294" s="413">
        <f t="shared" si="94"/>
        <v>0.14032125326318853</v>
      </c>
      <c r="U294" s="442">
        <f t="shared" si="95"/>
        <v>107.86769159696985</v>
      </c>
      <c r="V294" s="475">
        <f t="shared" si="96"/>
        <v>107.86769159696985</v>
      </c>
      <c r="W294" s="397">
        <v>935</v>
      </c>
      <c r="X294" s="398" t="s">
        <v>318</v>
      </c>
      <c r="Y294" s="400">
        <v>2985</v>
      </c>
      <c r="Z294" s="400">
        <v>132840.10925181853</v>
      </c>
      <c r="AA294" s="400">
        <v>1085050.7477332584</v>
      </c>
      <c r="AB294" s="404">
        <f t="shared" ref="AB294:AB302" si="102">SUM(Z294:AA294)</f>
        <v>1217890.856985077</v>
      </c>
      <c r="AC294" s="400">
        <v>622487.32514186262</v>
      </c>
      <c r="AD294" s="399">
        <f t="shared" si="97"/>
        <v>1840378.1821269398</v>
      </c>
      <c r="AE294" s="401">
        <v>135993</v>
      </c>
      <c r="AF294" s="408">
        <f t="shared" si="98"/>
        <v>1976371.1821269398</v>
      </c>
      <c r="AG294" s="399">
        <v>1333374.4574000002</v>
      </c>
      <c r="AH294" s="399">
        <f t="shared" si="99"/>
        <v>3309745.63952694</v>
      </c>
      <c r="AI294" s="408">
        <f t="shared" si="100"/>
        <v>662.10089853498823</v>
      </c>
      <c r="AJ294" s="399">
        <f t="shared" si="101"/>
        <v>1108.7925090542512</v>
      </c>
      <c r="AK294" s="409">
        <v>8</v>
      </c>
      <c r="AL294" s="409">
        <v>8</v>
      </c>
    </row>
    <row r="295" spans="1:38">
      <c r="A295" s="397">
        <v>936</v>
      </c>
      <c r="B295" s="398" t="s">
        <v>319</v>
      </c>
      <c r="C295" s="416">
        <v>6275</v>
      </c>
      <c r="D295" s="429">
        <f t="shared" si="86"/>
        <v>3261962.0858501885</v>
      </c>
      <c r="E295" s="462">
        <v>757421.53800524422</v>
      </c>
      <c r="F295" s="400">
        <v>4019383.623855433</v>
      </c>
      <c r="G295" s="400">
        <v>2409040.6902955533</v>
      </c>
      <c r="H295" s="404">
        <f t="shared" si="87"/>
        <v>6428424.3141509863</v>
      </c>
      <c r="I295" s="421">
        <v>1053646.4950336462</v>
      </c>
      <c r="J295" s="405">
        <f t="shared" si="88"/>
        <v>7482070.8091846323</v>
      </c>
      <c r="K295" s="423">
        <v>595792</v>
      </c>
      <c r="L295" s="411">
        <f t="shared" si="89"/>
        <v>8077862.8091846323</v>
      </c>
      <c r="M295" s="425">
        <v>185359.50240000003</v>
      </c>
      <c r="N295" s="405">
        <f t="shared" si="90"/>
        <v>8263222.3115846319</v>
      </c>
      <c r="O295" s="408">
        <f t="shared" si="91"/>
        <v>1287.3088142126903</v>
      </c>
      <c r="P295" s="399">
        <f t="shared" si="92"/>
        <v>1316.8481771449613</v>
      </c>
      <c r="Q295" s="409">
        <v>6</v>
      </c>
      <c r="R295" s="409">
        <v>6</v>
      </c>
      <c r="S295" s="440">
        <f t="shared" si="93"/>
        <v>755385.77673802618</v>
      </c>
      <c r="T295" s="413">
        <f t="shared" si="94"/>
        <v>0.10315986972589174</v>
      </c>
      <c r="U295" s="442">
        <f t="shared" si="95"/>
        <v>142.27722196146192</v>
      </c>
      <c r="V295" s="475">
        <f t="shared" si="96"/>
        <v>142.27722196146192</v>
      </c>
      <c r="W295" s="397">
        <v>936</v>
      </c>
      <c r="X295" s="398" t="s">
        <v>319</v>
      </c>
      <c r="Y295" s="400">
        <v>6395</v>
      </c>
      <c r="Z295" s="400">
        <v>3414965.9834388099</v>
      </c>
      <c r="AA295" s="400">
        <v>2007797.9339286697</v>
      </c>
      <c r="AB295" s="404">
        <f t="shared" si="102"/>
        <v>5422763.9173674798</v>
      </c>
      <c r="AC295" s="400">
        <v>1416579.1150791266</v>
      </c>
      <c r="AD295" s="399">
        <f t="shared" si="97"/>
        <v>6839343.0324466061</v>
      </c>
      <c r="AE295" s="401">
        <v>483134</v>
      </c>
      <c r="AF295" s="408">
        <f t="shared" si="98"/>
        <v>7322477.0324466061</v>
      </c>
      <c r="AG295" s="399">
        <v>92250.888899999962</v>
      </c>
      <c r="AH295" s="399">
        <f t="shared" si="99"/>
        <v>7414727.9213466058</v>
      </c>
      <c r="AI295" s="408">
        <f t="shared" si="100"/>
        <v>1145.0315922512284</v>
      </c>
      <c r="AJ295" s="399">
        <f t="shared" si="101"/>
        <v>1159.4570635412988</v>
      </c>
      <c r="AK295" s="409">
        <v>6</v>
      </c>
      <c r="AL295" s="409">
        <v>6</v>
      </c>
    </row>
    <row r="296" spans="1:38">
      <c r="A296" s="397">
        <v>946</v>
      </c>
      <c r="B296" s="398" t="s">
        <v>320</v>
      </c>
      <c r="C296" s="416">
        <v>6291</v>
      </c>
      <c r="D296" s="429">
        <f t="shared" si="86"/>
        <v>4994142.2056840053</v>
      </c>
      <c r="E296" s="462">
        <v>604152.73073887196</v>
      </c>
      <c r="F296" s="400">
        <v>5598294.936422877</v>
      </c>
      <c r="G296" s="400">
        <v>2260590.3994615776</v>
      </c>
      <c r="H296" s="404">
        <f t="shared" si="87"/>
        <v>7858885.3358844547</v>
      </c>
      <c r="I296" s="421">
        <v>920438.21946432185</v>
      </c>
      <c r="J296" s="405">
        <f t="shared" si="88"/>
        <v>8779323.5553487763</v>
      </c>
      <c r="K296" s="423">
        <v>799475</v>
      </c>
      <c r="L296" s="411">
        <f t="shared" si="89"/>
        <v>9578798.5553487763</v>
      </c>
      <c r="M296" s="425">
        <v>-100739.22237000003</v>
      </c>
      <c r="N296" s="405">
        <f t="shared" si="90"/>
        <v>9478059.3329787757</v>
      </c>
      <c r="O296" s="408">
        <f t="shared" si="91"/>
        <v>1522.619385685706</v>
      </c>
      <c r="P296" s="399">
        <f t="shared" si="92"/>
        <v>1506.6061568874227</v>
      </c>
      <c r="Q296" s="409">
        <v>15</v>
      </c>
      <c r="R296" s="409">
        <v>15</v>
      </c>
      <c r="S296" s="440">
        <f t="shared" si="93"/>
        <v>742025.04964530654</v>
      </c>
      <c r="T296" s="413">
        <f t="shared" si="94"/>
        <v>8.3970133348601206E-2</v>
      </c>
      <c r="U296" s="442">
        <f t="shared" si="95"/>
        <v>117.05655672062403</v>
      </c>
      <c r="V296" s="475">
        <f t="shared" si="96"/>
        <v>117.05655672062403</v>
      </c>
      <c r="W296" s="397">
        <v>946</v>
      </c>
      <c r="X296" s="398" t="s">
        <v>320</v>
      </c>
      <c r="Y296" s="400">
        <v>6287</v>
      </c>
      <c r="Z296" s="400">
        <v>4639794.5708259409</v>
      </c>
      <c r="AA296" s="400">
        <v>2170743.7907054871</v>
      </c>
      <c r="AB296" s="404">
        <f t="shared" si="102"/>
        <v>6810538.3615314281</v>
      </c>
      <c r="AC296" s="400">
        <v>1364035.1441720412</v>
      </c>
      <c r="AD296" s="399">
        <f t="shared" si="97"/>
        <v>8174573.5057034697</v>
      </c>
      <c r="AE296" s="401">
        <v>662200</v>
      </c>
      <c r="AF296" s="408">
        <f t="shared" si="98"/>
        <v>8836773.5057034697</v>
      </c>
      <c r="AG296" s="399">
        <v>-166707.27010000005</v>
      </c>
      <c r="AH296" s="399">
        <f t="shared" si="99"/>
        <v>8670066.2356034704</v>
      </c>
      <c r="AI296" s="408">
        <f t="shared" si="100"/>
        <v>1405.562828965082</v>
      </c>
      <c r="AJ296" s="399">
        <f t="shared" si="101"/>
        <v>1379.046641578411</v>
      </c>
      <c r="AK296" s="409">
        <v>15</v>
      </c>
      <c r="AL296" s="409">
        <v>15</v>
      </c>
    </row>
    <row r="297" spans="1:38">
      <c r="A297" s="397">
        <v>976</v>
      </c>
      <c r="B297" s="398" t="s">
        <v>321</v>
      </c>
      <c r="C297" s="416">
        <v>3765</v>
      </c>
      <c r="D297" s="429">
        <f t="shared" si="86"/>
        <v>1733130.762316755</v>
      </c>
      <c r="E297" s="462">
        <v>643479.69324871141</v>
      </c>
      <c r="F297" s="400">
        <v>2376610.4555654665</v>
      </c>
      <c r="G297" s="400">
        <v>1933795.041801872</v>
      </c>
      <c r="H297" s="404">
        <f t="shared" si="87"/>
        <v>4310405.4973673383</v>
      </c>
      <c r="I297" s="421">
        <v>592172.44478599227</v>
      </c>
      <c r="J297" s="405">
        <f t="shared" si="88"/>
        <v>4902577.9421533309</v>
      </c>
      <c r="K297" s="423">
        <v>-642666</v>
      </c>
      <c r="L297" s="411">
        <f t="shared" si="89"/>
        <v>4259911.9421533309</v>
      </c>
      <c r="M297" s="425">
        <v>-68793.045540000006</v>
      </c>
      <c r="N297" s="405">
        <f t="shared" si="90"/>
        <v>4191118.896613331</v>
      </c>
      <c r="O297" s="408">
        <f t="shared" si="91"/>
        <v>1131.4507150473655</v>
      </c>
      <c r="P297" s="399">
        <f t="shared" si="92"/>
        <v>1113.1789898043376</v>
      </c>
      <c r="Q297" s="409">
        <v>19</v>
      </c>
      <c r="R297" s="409">
        <v>19</v>
      </c>
      <c r="S297" s="440">
        <f t="shared" si="93"/>
        <v>884400.94631183427</v>
      </c>
      <c r="T297" s="413">
        <f t="shared" si="94"/>
        <v>0.26200505564976184</v>
      </c>
      <c r="U297" s="442">
        <f t="shared" si="95"/>
        <v>240.34432754961028</v>
      </c>
      <c r="V297" s="475">
        <f t="shared" si="96"/>
        <v>240.34432754961028</v>
      </c>
      <c r="W297" s="397">
        <v>976</v>
      </c>
      <c r="X297" s="398" t="s">
        <v>321</v>
      </c>
      <c r="Y297" s="400">
        <v>3788</v>
      </c>
      <c r="Z297" s="400">
        <v>1386500.7460389384</v>
      </c>
      <c r="AA297" s="400">
        <v>1886670.1666394433</v>
      </c>
      <c r="AB297" s="404">
        <f t="shared" si="102"/>
        <v>3273170.9126783814</v>
      </c>
      <c r="AC297" s="400">
        <v>822771.08316311531</v>
      </c>
      <c r="AD297" s="399">
        <f t="shared" si="97"/>
        <v>4095941.9958414966</v>
      </c>
      <c r="AE297" s="401">
        <v>-720431</v>
      </c>
      <c r="AF297" s="408">
        <f t="shared" si="98"/>
        <v>3375510.9958414966</v>
      </c>
      <c r="AG297" s="399">
        <v>-48923.075199999992</v>
      </c>
      <c r="AH297" s="399">
        <f t="shared" si="99"/>
        <v>3326587.9206414968</v>
      </c>
      <c r="AI297" s="408">
        <f t="shared" si="100"/>
        <v>891.10638749775524</v>
      </c>
      <c r="AJ297" s="399">
        <f t="shared" si="101"/>
        <v>878.19110893386926</v>
      </c>
      <c r="AK297" s="409">
        <v>19</v>
      </c>
      <c r="AL297" s="409">
        <v>19</v>
      </c>
    </row>
    <row r="298" spans="1:38">
      <c r="A298" s="397">
        <v>977</v>
      </c>
      <c r="B298" s="398" t="s">
        <v>322</v>
      </c>
      <c r="C298" s="416">
        <v>15369</v>
      </c>
      <c r="D298" s="429">
        <f t="shared" si="86"/>
        <v>8291630.5444452493</v>
      </c>
      <c r="E298" s="462">
        <v>1644575.4312525475</v>
      </c>
      <c r="F298" s="400">
        <v>9936205.9756977968</v>
      </c>
      <c r="G298" s="400">
        <v>5927749.3487155894</v>
      </c>
      <c r="H298" s="404">
        <f t="shared" si="87"/>
        <v>15863955.324413385</v>
      </c>
      <c r="I298" s="421">
        <v>992905.50997683522</v>
      </c>
      <c r="J298" s="405">
        <f t="shared" si="88"/>
        <v>16856860.834390219</v>
      </c>
      <c r="K298" s="423">
        <v>522748</v>
      </c>
      <c r="L298" s="411">
        <f t="shared" si="89"/>
        <v>17379608.834390219</v>
      </c>
      <c r="M298" s="425">
        <v>422084.58993000019</v>
      </c>
      <c r="N298" s="405">
        <f t="shared" si="90"/>
        <v>17801693.424320221</v>
      </c>
      <c r="O298" s="408">
        <f t="shared" si="91"/>
        <v>1130.8223589296779</v>
      </c>
      <c r="P298" s="399">
        <f t="shared" si="92"/>
        <v>1158.2857325994028</v>
      </c>
      <c r="Q298" s="409">
        <v>17</v>
      </c>
      <c r="R298" s="409">
        <v>17</v>
      </c>
      <c r="S298" s="440">
        <f t="shared" si="93"/>
        <v>167451.79591557384</v>
      </c>
      <c r="T298" s="413">
        <f t="shared" si="94"/>
        <v>9.728693245202551E-3</v>
      </c>
      <c r="U298" s="442">
        <f t="shared" si="95"/>
        <v>5.3298434994387662</v>
      </c>
      <c r="V298" s="475">
        <f t="shared" si="96"/>
        <v>5.3298434994387662</v>
      </c>
      <c r="W298" s="397">
        <v>977</v>
      </c>
      <c r="X298" s="398" t="s">
        <v>322</v>
      </c>
      <c r="Y298" s="400">
        <v>15293</v>
      </c>
      <c r="Z298" s="400">
        <v>7940712.7800822724</v>
      </c>
      <c r="AA298" s="400">
        <v>6526933.9752020221</v>
      </c>
      <c r="AB298" s="404">
        <f t="shared" si="102"/>
        <v>14467646.755284294</v>
      </c>
      <c r="AC298" s="400">
        <v>2433413.28319035</v>
      </c>
      <c r="AD298" s="399">
        <f t="shared" si="97"/>
        <v>16901060.038474645</v>
      </c>
      <c r="AE298" s="401">
        <v>311097</v>
      </c>
      <c r="AF298" s="408">
        <f t="shared" si="98"/>
        <v>17212157.038474645</v>
      </c>
      <c r="AG298" s="399">
        <v>213565.61499999999</v>
      </c>
      <c r="AH298" s="399">
        <f t="shared" si="99"/>
        <v>17425722.653474644</v>
      </c>
      <c r="AI298" s="408">
        <f t="shared" si="100"/>
        <v>1125.4925154302391</v>
      </c>
      <c r="AJ298" s="399">
        <f t="shared" si="101"/>
        <v>1139.457441540224</v>
      </c>
      <c r="AK298" s="409">
        <v>17</v>
      </c>
      <c r="AL298" s="409">
        <v>17</v>
      </c>
    </row>
    <row r="299" spans="1:38">
      <c r="A299" s="397">
        <v>980</v>
      </c>
      <c r="B299" s="398" t="s">
        <v>323</v>
      </c>
      <c r="C299" s="416">
        <v>33677</v>
      </c>
      <c r="D299" s="429">
        <f t="shared" si="86"/>
        <v>20264076.797897063</v>
      </c>
      <c r="E299" s="462">
        <v>3986354.5091801118</v>
      </c>
      <c r="F299" s="400">
        <v>24250431.307077177</v>
      </c>
      <c r="G299" s="400">
        <v>5042701.1944374954</v>
      </c>
      <c r="H299" s="404">
        <f t="shared" si="87"/>
        <v>29293132.501514673</v>
      </c>
      <c r="I299" s="421">
        <v>1660658.8521236</v>
      </c>
      <c r="J299" s="405">
        <f t="shared" si="88"/>
        <v>30953791.353638273</v>
      </c>
      <c r="K299" s="423">
        <v>-3676999</v>
      </c>
      <c r="L299" s="411">
        <f t="shared" si="89"/>
        <v>27276792.353638273</v>
      </c>
      <c r="M299" s="425">
        <v>-1048855.9942244999</v>
      </c>
      <c r="N299" s="405">
        <f t="shared" si="90"/>
        <v>26227936.359413773</v>
      </c>
      <c r="O299" s="408">
        <f t="shared" si="91"/>
        <v>809.95315359557776</v>
      </c>
      <c r="P299" s="399">
        <f t="shared" si="92"/>
        <v>778.80857438054977</v>
      </c>
      <c r="Q299" s="409">
        <v>6</v>
      </c>
      <c r="R299" s="409">
        <v>6</v>
      </c>
      <c r="S299" s="440">
        <f t="shared" si="93"/>
        <v>1404875.7530278265</v>
      </c>
      <c r="T299" s="413">
        <f t="shared" si="94"/>
        <v>5.4301185904204664E-2</v>
      </c>
      <c r="U299" s="442">
        <f t="shared" si="95"/>
        <v>40.116018456754091</v>
      </c>
      <c r="V299" s="475">
        <f t="shared" si="96"/>
        <v>40.116018456754091</v>
      </c>
      <c r="W299" s="397">
        <v>980</v>
      </c>
      <c r="X299" s="398" t="s">
        <v>323</v>
      </c>
      <c r="Y299" s="400">
        <v>33607</v>
      </c>
      <c r="Z299" s="400">
        <v>20137376.6605292</v>
      </c>
      <c r="AA299" s="400">
        <v>5483454.6264062934</v>
      </c>
      <c r="AB299" s="404">
        <f t="shared" si="102"/>
        <v>25620831.286935493</v>
      </c>
      <c r="AC299" s="400">
        <v>4220969.3136749519</v>
      </c>
      <c r="AD299" s="399">
        <f t="shared" si="97"/>
        <v>29841800.600610446</v>
      </c>
      <c r="AE299" s="401">
        <v>-3969884</v>
      </c>
      <c r="AF299" s="408">
        <f t="shared" si="98"/>
        <v>25871916.600610446</v>
      </c>
      <c r="AG299" s="399">
        <v>-859123.24491999997</v>
      </c>
      <c r="AH299" s="399">
        <f t="shared" si="99"/>
        <v>25012793.355690446</v>
      </c>
      <c r="AI299" s="408">
        <f t="shared" si="100"/>
        <v>769.83713513882367</v>
      </c>
      <c r="AJ299" s="399">
        <f t="shared" si="101"/>
        <v>744.27331674027573</v>
      </c>
      <c r="AK299" s="409">
        <v>6</v>
      </c>
      <c r="AL299" s="409">
        <v>6</v>
      </c>
    </row>
    <row r="300" spans="1:38">
      <c r="A300" s="397">
        <v>981</v>
      </c>
      <c r="B300" s="398" t="s">
        <v>324</v>
      </c>
      <c r="C300" s="416">
        <v>2207</v>
      </c>
      <c r="D300" s="429">
        <f t="shared" si="86"/>
        <v>587923.64100223593</v>
      </c>
      <c r="E300" s="462">
        <v>323126.93172233395</v>
      </c>
      <c r="F300" s="400">
        <v>911050.57272456994</v>
      </c>
      <c r="G300" s="400">
        <v>1204427.7756147403</v>
      </c>
      <c r="H300" s="404">
        <f t="shared" si="87"/>
        <v>2115478.3483393104</v>
      </c>
      <c r="I300" s="421">
        <v>361892.07658344752</v>
      </c>
      <c r="J300" s="405">
        <f t="shared" si="88"/>
        <v>2477370.4249227578</v>
      </c>
      <c r="K300" s="423">
        <v>-534298</v>
      </c>
      <c r="L300" s="411">
        <f t="shared" si="89"/>
        <v>1943072.4249227578</v>
      </c>
      <c r="M300" s="425">
        <v>-18335.922000000002</v>
      </c>
      <c r="N300" s="405">
        <f t="shared" si="90"/>
        <v>1924736.5029227578</v>
      </c>
      <c r="O300" s="408">
        <f t="shared" si="91"/>
        <v>880.41342316391376</v>
      </c>
      <c r="P300" s="399">
        <f t="shared" si="92"/>
        <v>872.10534794868954</v>
      </c>
      <c r="Q300" s="409">
        <v>5</v>
      </c>
      <c r="R300" s="409">
        <v>5</v>
      </c>
      <c r="S300" s="440">
        <f t="shared" si="93"/>
        <v>197221.20338268485</v>
      </c>
      <c r="T300" s="413">
        <f t="shared" si="94"/>
        <v>0.11296564160187116</v>
      </c>
      <c r="U300" s="442">
        <f t="shared" si="95"/>
        <v>99.970320106214672</v>
      </c>
      <c r="V300" s="475">
        <f t="shared" si="96"/>
        <v>99.970320106214672</v>
      </c>
      <c r="W300" s="397">
        <v>981</v>
      </c>
      <c r="X300" s="398" t="s">
        <v>324</v>
      </c>
      <c r="Y300" s="400">
        <v>2237</v>
      </c>
      <c r="Z300" s="400">
        <v>692687.12970531196</v>
      </c>
      <c r="AA300" s="400">
        <v>1123713.116947154</v>
      </c>
      <c r="AB300" s="404">
        <f t="shared" si="102"/>
        <v>1816400.246652466</v>
      </c>
      <c r="AC300" s="400">
        <v>506594.97488760692</v>
      </c>
      <c r="AD300" s="399">
        <f t="shared" si="97"/>
        <v>2322995.2215400729</v>
      </c>
      <c r="AE300" s="401">
        <v>-577144</v>
      </c>
      <c r="AF300" s="408">
        <f t="shared" si="98"/>
        <v>1745851.2215400729</v>
      </c>
      <c r="AG300" s="399">
        <v>-55164.550000000017</v>
      </c>
      <c r="AH300" s="399">
        <f t="shared" si="99"/>
        <v>1690686.6715400729</v>
      </c>
      <c r="AI300" s="408">
        <f t="shared" si="100"/>
        <v>780.44310305769909</v>
      </c>
      <c r="AJ300" s="399">
        <f t="shared" si="101"/>
        <v>755.7830449441542</v>
      </c>
      <c r="AK300" s="409">
        <v>5</v>
      </c>
      <c r="AL300" s="409">
        <v>5</v>
      </c>
    </row>
    <row r="301" spans="1:38">
      <c r="A301" s="397">
        <v>989</v>
      </c>
      <c r="B301" s="398" t="s">
        <v>325</v>
      </c>
      <c r="C301" s="416">
        <v>5316</v>
      </c>
      <c r="D301" s="429">
        <f t="shared" si="86"/>
        <v>-614064.90147654456</v>
      </c>
      <c r="E301" s="462">
        <v>695443.04162650695</v>
      </c>
      <c r="F301" s="400">
        <v>81378.14014996239</v>
      </c>
      <c r="G301" s="400">
        <v>2265545.5823936807</v>
      </c>
      <c r="H301" s="404">
        <f t="shared" si="87"/>
        <v>2346923.7225436429</v>
      </c>
      <c r="I301" s="421">
        <v>676810.6052026758</v>
      </c>
      <c r="J301" s="405">
        <f t="shared" si="88"/>
        <v>3023734.3277463187</v>
      </c>
      <c r="K301" s="423">
        <v>-102624</v>
      </c>
      <c r="L301" s="411">
        <f t="shared" si="89"/>
        <v>2921110.3277463187</v>
      </c>
      <c r="M301" s="425">
        <v>169240.56005999999</v>
      </c>
      <c r="N301" s="405">
        <f t="shared" si="90"/>
        <v>3090350.8878063187</v>
      </c>
      <c r="O301" s="408">
        <f t="shared" si="91"/>
        <v>549.49404208922476</v>
      </c>
      <c r="P301" s="399">
        <f t="shared" si="92"/>
        <v>581.3301143352744</v>
      </c>
      <c r="Q301" s="409">
        <v>14</v>
      </c>
      <c r="R301" s="409">
        <v>14</v>
      </c>
      <c r="S301" s="440">
        <f t="shared" si="93"/>
        <v>649214.57636615634</v>
      </c>
      <c r="T301" s="413">
        <f t="shared" si="94"/>
        <v>0.28575896405975609</v>
      </c>
      <c r="U301" s="442">
        <f t="shared" si="95"/>
        <v>129.23955607735604</v>
      </c>
      <c r="V301" s="475">
        <f t="shared" si="96"/>
        <v>129.23955607735604</v>
      </c>
      <c r="W301" s="397">
        <v>989</v>
      </c>
      <c r="X301" s="398" t="s">
        <v>325</v>
      </c>
      <c r="Y301" s="400">
        <v>5406</v>
      </c>
      <c r="Z301" s="400">
        <v>-635910.65405684058</v>
      </c>
      <c r="AA301" s="400">
        <v>2044935.2697507231</v>
      </c>
      <c r="AB301" s="404">
        <f t="shared" si="102"/>
        <v>1409024.6156938826</v>
      </c>
      <c r="AC301" s="400">
        <v>1150277.1356862797</v>
      </c>
      <c r="AD301" s="399">
        <f t="shared" si="97"/>
        <v>2559301.7513801623</v>
      </c>
      <c r="AE301" s="401">
        <v>-287406</v>
      </c>
      <c r="AF301" s="408">
        <f t="shared" si="98"/>
        <v>2271895.7513801623</v>
      </c>
      <c r="AG301" s="399">
        <v>113402.55349999997</v>
      </c>
      <c r="AH301" s="399">
        <f t="shared" si="99"/>
        <v>2385298.3048801622</v>
      </c>
      <c r="AI301" s="408">
        <f t="shared" si="100"/>
        <v>420.25448601186872</v>
      </c>
      <c r="AJ301" s="399">
        <f t="shared" si="101"/>
        <v>441.23165092122866</v>
      </c>
      <c r="AK301" s="409">
        <v>14</v>
      </c>
      <c r="AL301" s="409">
        <v>14</v>
      </c>
    </row>
    <row r="302" spans="1:38">
      <c r="A302" s="397">
        <v>992</v>
      </c>
      <c r="B302" s="398" t="s">
        <v>326</v>
      </c>
      <c r="C302" s="416">
        <v>17971</v>
      </c>
      <c r="D302" s="429">
        <f t="shared" si="86"/>
        <v>2408345.9742596489</v>
      </c>
      <c r="E302" s="467">
        <v>3510147.67926841</v>
      </c>
      <c r="F302" s="400">
        <v>5918493.6535280589</v>
      </c>
      <c r="G302" s="400">
        <v>4063704.1119463444</v>
      </c>
      <c r="H302" s="404">
        <f t="shared" si="87"/>
        <v>9982197.7654744033</v>
      </c>
      <c r="I302" s="421">
        <v>1515496.8156976718</v>
      </c>
      <c r="J302" s="405">
        <f t="shared" si="88"/>
        <v>11497694.581172075</v>
      </c>
      <c r="K302" s="423">
        <v>-20798</v>
      </c>
      <c r="L302" s="408">
        <f t="shared" si="89"/>
        <v>11476896.581172075</v>
      </c>
      <c r="M302" s="399">
        <v>77460.935939999938</v>
      </c>
      <c r="N302" s="399">
        <f t="shared" si="90"/>
        <v>11554357.517112074</v>
      </c>
      <c r="O302" s="408">
        <f t="shared" si="91"/>
        <v>638.63427639931422</v>
      </c>
      <c r="P302" s="399">
        <f t="shared" si="92"/>
        <v>642.94460614946718</v>
      </c>
      <c r="Q302" s="409">
        <v>13</v>
      </c>
      <c r="R302" s="409">
        <v>13</v>
      </c>
      <c r="S302" s="440">
        <f t="shared" si="93"/>
        <v>1338324.0736355968</v>
      </c>
      <c r="T302" s="413">
        <f t="shared" si="94"/>
        <v>0.13200320583995009</v>
      </c>
      <c r="U302" s="442">
        <f t="shared" si="95"/>
        <v>79.11040732997219</v>
      </c>
      <c r="V302" s="475">
        <f t="shared" si="96"/>
        <v>79.11040732997219</v>
      </c>
      <c r="W302" s="397">
        <v>992</v>
      </c>
      <c r="X302" s="398" t="s">
        <v>326</v>
      </c>
      <c r="Y302" s="400">
        <v>18120</v>
      </c>
      <c r="Z302" s="400">
        <v>2831959.8489215672</v>
      </c>
      <c r="AA302" s="400">
        <v>5160493.4438761827</v>
      </c>
      <c r="AB302" s="200">
        <f t="shared" si="102"/>
        <v>7992453.2927977499</v>
      </c>
      <c r="AC302" s="200">
        <v>2934301.2147387285</v>
      </c>
      <c r="AD302" s="399">
        <f t="shared" si="97"/>
        <v>10926754.507536478</v>
      </c>
      <c r="AE302" s="401">
        <v>-788182</v>
      </c>
      <c r="AF302" s="408">
        <f t="shared" si="98"/>
        <v>10138572.507536478</v>
      </c>
      <c r="AG302" s="399">
        <v>-183430.00939999992</v>
      </c>
      <c r="AH302" s="399">
        <f t="shared" si="99"/>
        <v>9955142.4981364775</v>
      </c>
      <c r="AI302" s="408">
        <f t="shared" si="100"/>
        <v>559.52386906934203</v>
      </c>
      <c r="AJ302" s="399">
        <f t="shared" si="101"/>
        <v>549.40080011790712</v>
      </c>
      <c r="AK302" s="409">
        <v>13</v>
      </c>
      <c r="AL302" s="409">
        <v>13</v>
      </c>
    </row>
    <row r="303" spans="1:38">
      <c r="E303" s="290"/>
      <c r="F303" s="36"/>
      <c r="G303" s="36"/>
      <c r="I303" s="22"/>
      <c r="M303" s="447"/>
    </row>
    <row r="304" spans="1:38">
      <c r="M304" s="447"/>
    </row>
  </sheetData>
  <autoFilter ref="A10:AL10" xr:uid="{5E26B68A-C397-4289-AE13-5FFD99F138ED}">
    <sortState xmlns:xlrd2="http://schemas.microsoft.com/office/spreadsheetml/2017/richdata2" ref="A11:AL302">
      <sortCondition ref="B10"/>
    </sortState>
  </autoFilter>
  <sortState xmlns:xlrd2="http://schemas.microsoft.com/office/spreadsheetml/2017/richdata2" ref="A11:H301">
    <sortCondition ref="A10:A301"/>
  </sortState>
  <conditionalFormatting sqref="C11:C301 Y11:Y301">
    <cfRule type="cellIs" dxfId="11" priority="4" operator="lessThan">
      <formula>0</formula>
    </cfRule>
  </conditionalFormatting>
  <conditionalFormatting sqref="S10:U302">
    <cfRule type="cellIs" dxfId="10" priority="1" operator="lessThan">
      <formula>0</formula>
    </cfRule>
    <cfRule type="cellIs" dxfId="9" priority="2" operator="greaterThan">
      <formula>0</formula>
    </cfRule>
    <cfRule type="cellIs" dxfId="8" priority="3" operator="lessThan">
      <formula>0</formula>
    </cfRule>
  </conditionalFormatting>
  <hyperlinks>
    <hyperlink ref="A5" r:id="rId1" display="https://vm.fi/valtionosuuslaskelmia" xr:uid="{37826FF2-96F5-49D2-B0ED-091E47E5E6C4}"/>
    <hyperlink ref="A6" r:id="rId2" xr:uid="{5A22C593-98D2-4FF4-A97D-477AB94BA9BC}"/>
    <hyperlink ref="W3" r:id="rId3" xr:uid="{C4FBD14C-657D-4ED2-8D4F-984F088695E9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4"/>
  <headerFooter scaleWithDoc="0">
    <oddHeader>&amp;L&amp;G</oddHeader>
    <oddFooter>&amp;L&amp;8&amp;K06+000&amp;P/&amp;N | &amp;D &amp;T | &amp;Z&amp;F&amp;R&amp;8&amp;K06+000&amp;G</oddFooter>
  </headerFooter>
  <legacy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sheetPr>
    <tabColor theme="6" tint="0.79998168889431442"/>
  </sheetPr>
  <dimension ref="A1:AE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1.5"/>
  <cols>
    <col min="1" max="1" width="7.26953125" customWidth="1"/>
    <col min="2" max="2" width="16.26953125" customWidth="1"/>
    <col min="3" max="3" width="11.26953125" bestFit="1" customWidth="1"/>
    <col min="4" max="4" width="18.7265625" bestFit="1" customWidth="1"/>
    <col min="5" max="5" width="12" bestFit="1" customWidth="1"/>
    <col min="6" max="6" width="15.26953125" bestFit="1" customWidth="1"/>
    <col min="7" max="7" width="16.26953125" customWidth="1"/>
    <col min="8" max="8" width="15.26953125" customWidth="1"/>
    <col min="9" max="9" width="15" customWidth="1"/>
    <col min="10" max="10" width="16.26953125" style="175" customWidth="1"/>
    <col min="11" max="11" width="14.1796875" bestFit="1" customWidth="1"/>
    <col min="12" max="12" width="14.26953125" style="175" bestFit="1" customWidth="1"/>
    <col min="13" max="13" width="11" bestFit="1" customWidth="1"/>
    <col min="14" max="14" width="14.81640625" bestFit="1" customWidth="1"/>
    <col min="15" max="15" width="9.453125" customWidth="1"/>
    <col min="16" max="16" width="6.54296875" bestFit="1" customWidth="1"/>
    <col min="17" max="17" width="5.54296875" customWidth="1"/>
    <col min="18" max="18" width="8.7265625" customWidth="1"/>
    <col min="19" max="19" width="18" bestFit="1" customWidth="1"/>
    <col min="20" max="20" width="11.26953125" bestFit="1" customWidth="1"/>
    <col min="21" max="21" width="15.26953125" bestFit="1" customWidth="1"/>
    <col min="22" max="22" width="16.26953125" style="175" customWidth="1"/>
    <col min="23" max="23" width="15.26953125" bestFit="1" customWidth="1"/>
    <col min="24" max="24" width="15" style="175" bestFit="1" customWidth="1"/>
    <col min="25" max="25" width="15" bestFit="1" customWidth="1"/>
    <col min="26" max="26" width="14.54296875" bestFit="1" customWidth="1"/>
    <col min="27" max="27" width="15.453125" style="175" customWidth="1"/>
    <col min="28" max="28" width="11.26953125" customWidth="1"/>
    <col min="29" max="29" width="17" customWidth="1"/>
    <col min="30" max="30" width="9.26953125" customWidth="1"/>
    <col min="31" max="31" width="6.54296875" bestFit="1" customWidth="1"/>
  </cols>
  <sheetData>
    <row r="1" spans="1:31" s="1" customFormat="1" ht="35.5">
      <c r="A1" s="469" t="s">
        <v>505</v>
      </c>
      <c r="B1" s="6"/>
      <c r="C1" s="7"/>
      <c r="D1" s="7"/>
      <c r="E1" s="7"/>
      <c r="F1" s="14"/>
      <c r="G1" s="38"/>
      <c r="H1" s="38"/>
      <c r="I1"/>
      <c r="J1"/>
      <c r="L1" s="175"/>
      <c r="M1"/>
      <c r="N1"/>
      <c r="R1" s="428" t="s">
        <v>491</v>
      </c>
      <c r="AA1" s="175"/>
    </row>
    <row r="2" spans="1:31" s="1" customFormat="1" ht="15.5">
      <c r="A2" s="472" t="s">
        <v>504</v>
      </c>
      <c r="B2" s="51"/>
      <c r="C2" s="52"/>
      <c r="D2" s="52"/>
      <c r="E2" s="52"/>
      <c r="F2" s="44"/>
      <c r="G2" s="38"/>
      <c r="H2" s="38"/>
      <c r="I2"/>
      <c r="J2"/>
      <c r="L2" s="175"/>
      <c r="M2"/>
      <c r="N2"/>
      <c r="R2" s="458" t="s">
        <v>503</v>
      </c>
      <c r="AA2" s="175"/>
    </row>
    <row r="3" spans="1:31" s="1" customFormat="1" ht="17.5">
      <c r="A3" s="431" t="s">
        <v>506</v>
      </c>
      <c r="B3" s="8"/>
      <c r="C3" s="7"/>
      <c r="D3" s="7"/>
      <c r="E3" s="7"/>
      <c r="F3" s="14"/>
      <c r="G3" s="40"/>
      <c r="H3" s="40"/>
      <c r="I3"/>
      <c r="J3"/>
      <c r="L3" s="175"/>
      <c r="M3"/>
      <c r="N3"/>
      <c r="R3" s="332" t="s">
        <v>501</v>
      </c>
      <c r="AA3" s="175"/>
    </row>
    <row r="4" spans="1:31" s="1" customFormat="1" ht="15.5">
      <c r="A4" s="396" t="s">
        <v>8</v>
      </c>
      <c r="B4" s="8"/>
      <c r="C4" s="43"/>
      <c r="D4" s="44"/>
      <c r="E4" s="40"/>
      <c r="F4" s="14"/>
      <c r="G4" s="40"/>
      <c r="H4" s="40"/>
      <c r="I4"/>
      <c r="J4"/>
      <c r="L4" s="175"/>
      <c r="M4"/>
      <c r="N4"/>
      <c r="R4" s="458" t="s">
        <v>502</v>
      </c>
      <c r="AA4" s="175"/>
    </row>
    <row r="5" spans="1:31" s="1" customFormat="1" ht="14">
      <c r="A5" s="149" t="s">
        <v>498</v>
      </c>
      <c r="B5" s="43"/>
      <c r="C5" s="47"/>
      <c r="D5" s="48"/>
      <c r="F5" s="14"/>
      <c r="G5" s="40"/>
      <c r="I5"/>
      <c r="J5"/>
      <c r="L5" s="175"/>
      <c r="M5"/>
      <c r="N5"/>
      <c r="AA5" s="175"/>
    </row>
    <row r="6" spans="1:31" s="1" customFormat="1" ht="14">
      <c r="A6" s="332" t="s">
        <v>500</v>
      </c>
      <c r="B6" s="47"/>
      <c r="C6" s="47"/>
      <c r="D6" s="47"/>
      <c r="E6" s="47"/>
      <c r="F6" s="48"/>
      <c r="G6" s="15"/>
      <c r="H6" s="15"/>
      <c r="I6"/>
      <c r="J6"/>
      <c r="L6" s="175"/>
      <c r="M6"/>
      <c r="N6"/>
      <c r="AA6" s="175"/>
    </row>
    <row r="7" spans="1:31" s="1" customFormat="1" ht="15.5">
      <c r="A7" s="414" t="s">
        <v>9</v>
      </c>
      <c r="B7" s="51"/>
      <c r="C7" s="47"/>
      <c r="D7" s="47"/>
      <c r="E7" s="47"/>
      <c r="F7" s="48"/>
      <c r="G7" s="15"/>
      <c r="H7" s="15"/>
      <c r="I7"/>
      <c r="J7"/>
      <c r="L7" s="175"/>
      <c r="M7"/>
      <c r="N7"/>
      <c r="AA7" s="175"/>
    </row>
    <row r="8" spans="1:31" ht="15.5">
      <c r="A8" s="414" t="s">
        <v>10</v>
      </c>
      <c r="B8" s="51"/>
    </row>
    <row r="9" spans="1:31" s="175" customFormat="1" ht="70">
      <c r="A9" s="449" t="s">
        <v>11</v>
      </c>
      <c r="B9" s="449" t="s">
        <v>12</v>
      </c>
      <c r="C9" s="450" t="s">
        <v>485</v>
      </c>
      <c r="D9" s="438" t="s">
        <v>497</v>
      </c>
      <c r="E9" s="460" t="s">
        <v>495</v>
      </c>
      <c r="F9" s="392" t="s">
        <v>347</v>
      </c>
      <c r="G9" s="392" t="s">
        <v>493</v>
      </c>
      <c r="H9" s="392" t="s">
        <v>15</v>
      </c>
      <c r="I9" s="57" t="s">
        <v>492</v>
      </c>
      <c r="J9" s="57" t="s">
        <v>494</v>
      </c>
      <c r="K9" s="395" t="s">
        <v>18</v>
      </c>
      <c r="L9" s="58" t="s">
        <v>19</v>
      </c>
      <c r="M9" s="58" t="s">
        <v>20</v>
      </c>
      <c r="N9" s="58" t="s">
        <v>21</v>
      </c>
      <c r="O9" s="451" t="s">
        <v>24</v>
      </c>
      <c r="P9" s="451" t="s">
        <v>25</v>
      </c>
      <c r="R9" s="452" t="s">
        <v>11</v>
      </c>
      <c r="S9" s="452" t="s">
        <v>12</v>
      </c>
      <c r="T9" s="453" t="s">
        <v>13</v>
      </c>
      <c r="U9" s="453" t="s">
        <v>347</v>
      </c>
      <c r="V9" s="453" t="s">
        <v>493</v>
      </c>
      <c r="W9" s="453" t="s">
        <v>30</v>
      </c>
      <c r="X9" s="454" t="s">
        <v>492</v>
      </c>
      <c r="Y9" s="454" t="s">
        <v>17</v>
      </c>
      <c r="Z9" s="455" t="s">
        <v>18</v>
      </c>
      <c r="AA9" s="456" t="s">
        <v>488</v>
      </c>
      <c r="AB9" s="456" t="s">
        <v>20</v>
      </c>
      <c r="AC9" s="456" t="s">
        <v>490</v>
      </c>
      <c r="AD9" s="456" t="s">
        <v>24</v>
      </c>
      <c r="AE9" s="456" t="s">
        <v>25</v>
      </c>
    </row>
    <row r="10" spans="1:31" s="439" customFormat="1" ht="32.25" customHeight="1">
      <c r="A10" s="432"/>
      <c r="B10" s="433" t="s">
        <v>33</v>
      </c>
      <c r="C10" s="434">
        <v>5573310</v>
      </c>
      <c r="D10" s="435">
        <v>305.63669293427972</v>
      </c>
      <c r="E10" s="435">
        <v>147.65201185791653</v>
      </c>
      <c r="F10" s="435">
        <v>453.2887047921962</v>
      </c>
      <c r="G10" s="435">
        <v>142.31132213707815</v>
      </c>
      <c r="H10" s="435">
        <v>595.60002692927458</v>
      </c>
      <c r="I10" s="435">
        <v>96.980071088814583</v>
      </c>
      <c r="J10" s="435">
        <v>692.58009801808794</v>
      </c>
      <c r="K10" s="435">
        <v>32.371076254505851</v>
      </c>
      <c r="L10" s="435">
        <v>724.9511742725939</v>
      </c>
      <c r="M10" s="435">
        <v>-39.960753241169506</v>
      </c>
      <c r="N10" s="435">
        <v>684.99042103142506</v>
      </c>
      <c r="O10" s="434">
        <v>0</v>
      </c>
      <c r="P10" s="435">
        <v>0</v>
      </c>
      <c r="Q10" s="445"/>
      <c r="R10" s="435"/>
      <c r="S10" s="434" t="s">
        <v>33</v>
      </c>
      <c r="T10" s="434">
        <v>5533611</v>
      </c>
      <c r="U10" s="427">
        <v>299.81989986609904</v>
      </c>
      <c r="V10" s="427">
        <v>146.10444297699294</v>
      </c>
      <c r="W10" s="427">
        <v>445.92434284309201</v>
      </c>
      <c r="X10" s="427">
        <v>153.24532208715087</v>
      </c>
      <c r="Y10" s="427">
        <v>599.1696649302429</v>
      </c>
      <c r="Z10" s="427">
        <v>11.887333605488351</v>
      </c>
      <c r="AA10" s="434">
        <v>611.05699853573117</v>
      </c>
      <c r="AB10" s="427">
        <v>-38.999174661480581</v>
      </c>
      <c r="AC10" s="427">
        <v>568.27713887501409</v>
      </c>
      <c r="AD10" s="434">
        <v>0</v>
      </c>
      <c r="AE10" s="435">
        <v>0</v>
      </c>
    </row>
    <row r="11" spans="1:31" s="9" customFormat="1" ht="14">
      <c r="A11" s="397">
        <v>20</v>
      </c>
      <c r="B11" s="398" t="s">
        <v>40</v>
      </c>
      <c r="C11" s="400">
        <v>16405</v>
      </c>
      <c r="D11" s="399">
        <v>-126.74304906652755</v>
      </c>
      <c r="E11" s="399">
        <v>155.56653004688579</v>
      </c>
      <c r="F11" s="399">
        <v>28.823480980358259</v>
      </c>
      <c r="G11" s="399">
        <v>419.8010899779747</v>
      </c>
      <c r="H11" s="399">
        <v>448.62457095833298</v>
      </c>
      <c r="I11" s="399">
        <v>73.251999171865975</v>
      </c>
      <c r="J11" s="399">
        <v>521.87657013019896</v>
      </c>
      <c r="K11" s="399">
        <v>-136.46132276744896</v>
      </c>
      <c r="L11" s="435">
        <v>385.41524736275005</v>
      </c>
      <c r="M11" s="399">
        <v>-24.881090688204818</v>
      </c>
      <c r="N11" s="399">
        <v>360.53415667454516</v>
      </c>
      <c r="O11" s="409">
        <v>6</v>
      </c>
      <c r="P11" s="409">
        <v>6</v>
      </c>
      <c r="Q11" s="22"/>
      <c r="R11" s="415">
        <v>20</v>
      </c>
      <c r="S11" s="202" t="s">
        <v>40</v>
      </c>
      <c r="T11" s="400">
        <v>16473</v>
      </c>
      <c r="U11" s="427">
        <v>-99.674899490493402</v>
      </c>
      <c r="V11" s="427">
        <v>430.4497365881852</v>
      </c>
      <c r="W11" s="427">
        <v>330.77483709769183</v>
      </c>
      <c r="X11" s="427">
        <v>163.16382815927625</v>
      </c>
      <c r="Y11" s="427">
        <v>493.93866525696802</v>
      </c>
      <c r="Z11" s="427">
        <v>-140.59351666363139</v>
      </c>
      <c r="AA11" s="434">
        <v>353.34514859333666</v>
      </c>
      <c r="AB11" s="427">
        <v>-37.561896157348393</v>
      </c>
      <c r="AC11" s="427">
        <v>575.27713887501397</v>
      </c>
      <c r="AD11" s="409">
        <v>6</v>
      </c>
      <c r="AE11" s="409">
        <v>6</v>
      </c>
    </row>
    <row r="12" spans="1:31" s="9" customFormat="1" ht="14">
      <c r="A12" s="397">
        <v>5</v>
      </c>
      <c r="B12" s="398" t="s">
        <v>34</v>
      </c>
      <c r="C12" s="400">
        <v>9113</v>
      </c>
      <c r="D12" s="399">
        <v>542.44251841172104</v>
      </c>
      <c r="E12" s="399">
        <v>126.81856645080656</v>
      </c>
      <c r="F12" s="399">
        <v>669.26108486252758</v>
      </c>
      <c r="G12" s="399">
        <v>579.61591813131065</v>
      </c>
      <c r="H12" s="399">
        <v>1248.8770029938382</v>
      </c>
      <c r="I12" s="399">
        <v>153.02275958354051</v>
      </c>
      <c r="J12" s="399">
        <v>1401.8997625773789</v>
      </c>
      <c r="K12" s="399">
        <v>160.47218259629102</v>
      </c>
      <c r="L12" s="435">
        <v>1562.3719451736697</v>
      </c>
      <c r="M12" s="399">
        <v>281.16738826950507</v>
      </c>
      <c r="N12" s="399">
        <v>1843.5393334431751</v>
      </c>
      <c r="O12" s="409">
        <v>14</v>
      </c>
      <c r="P12" s="409">
        <v>14</v>
      </c>
      <c r="Q12" s="22"/>
      <c r="R12" s="415">
        <v>5</v>
      </c>
      <c r="S12" s="202" t="s">
        <v>34</v>
      </c>
      <c r="T12" s="400">
        <v>9183</v>
      </c>
      <c r="U12" s="427">
        <v>536.04010463827854</v>
      </c>
      <c r="V12" s="427">
        <v>580.23644106275151</v>
      </c>
      <c r="W12" s="427">
        <v>1116.27654570103</v>
      </c>
      <c r="X12" s="427">
        <v>217.66707866207165</v>
      </c>
      <c r="Y12" s="427">
        <v>1333.9436243631017</v>
      </c>
      <c r="Z12" s="427">
        <v>139.43046934552979</v>
      </c>
      <c r="AA12" s="434">
        <v>1473.3740937086313</v>
      </c>
      <c r="AB12" s="427">
        <v>233.36953483611018</v>
      </c>
      <c r="AC12" s="427">
        <v>569.27713887501397</v>
      </c>
      <c r="AD12" s="409">
        <v>14</v>
      </c>
      <c r="AE12" s="409">
        <v>14</v>
      </c>
    </row>
    <row r="13" spans="1:31" s="9" customFormat="1" ht="14">
      <c r="A13" s="397">
        <v>9</v>
      </c>
      <c r="B13" s="398" t="s">
        <v>35</v>
      </c>
      <c r="C13" s="400">
        <v>2437</v>
      </c>
      <c r="D13" s="399">
        <v>784.1396249025272</v>
      </c>
      <c r="E13" s="399">
        <v>109.98280049171957</v>
      </c>
      <c r="F13" s="399">
        <v>894.12242539424676</v>
      </c>
      <c r="G13" s="399">
        <v>722.80182833449794</v>
      </c>
      <c r="H13" s="399">
        <v>1616.9242537287448</v>
      </c>
      <c r="I13" s="399">
        <v>146.69280512540095</v>
      </c>
      <c r="J13" s="399">
        <v>1763.6170588541459</v>
      </c>
      <c r="K13" s="399">
        <v>-197.75830939679935</v>
      </c>
      <c r="L13" s="435">
        <v>1565.8587494573464</v>
      </c>
      <c r="M13" s="399">
        <v>34.199876897825192</v>
      </c>
      <c r="N13" s="399">
        <v>1600.0586263551718</v>
      </c>
      <c r="O13" s="409">
        <v>17</v>
      </c>
      <c r="P13" s="409">
        <v>17</v>
      </c>
      <c r="Q13" s="22"/>
      <c r="R13" s="415">
        <v>9</v>
      </c>
      <c r="S13" s="202" t="s">
        <v>35</v>
      </c>
      <c r="T13" s="400">
        <v>2447</v>
      </c>
      <c r="U13" s="427">
        <v>775.24708488775798</v>
      </c>
      <c r="V13" s="427">
        <v>695.51430887505592</v>
      </c>
      <c r="W13" s="427">
        <v>1470.7613937628139</v>
      </c>
      <c r="X13" s="427">
        <v>214.43349966231162</v>
      </c>
      <c r="Y13" s="427">
        <v>1685.1948934251257</v>
      </c>
      <c r="Z13" s="427">
        <v>-189.28769922353902</v>
      </c>
      <c r="AA13" s="434">
        <v>1495.9071942015864</v>
      </c>
      <c r="AB13" s="427">
        <v>36.069995913363314</v>
      </c>
      <c r="AC13" s="427">
        <v>570.27713887501397</v>
      </c>
      <c r="AD13" s="409">
        <v>17</v>
      </c>
      <c r="AE13" s="409">
        <v>17</v>
      </c>
    </row>
    <row r="14" spans="1:31" s="9" customFormat="1" ht="14">
      <c r="A14" s="397">
        <v>10</v>
      </c>
      <c r="B14" s="398" t="s">
        <v>36</v>
      </c>
      <c r="C14" s="400">
        <v>10933</v>
      </c>
      <c r="D14" s="399">
        <v>213.05446263601138</v>
      </c>
      <c r="E14" s="399">
        <v>130.56078910704133</v>
      </c>
      <c r="F14" s="399">
        <v>343.61525174305268</v>
      </c>
      <c r="G14" s="399">
        <v>614.1261173928259</v>
      </c>
      <c r="H14" s="399">
        <v>957.7413691358787</v>
      </c>
      <c r="I14" s="399">
        <v>150.98336284631498</v>
      </c>
      <c r="J14" s="399">
        <v>1108.7247319821936</v>
      </c>
      <c r="K14" s="399">
        <v>-25.585932497942011</v>
      </c>
      <c r="L14" s="435">
        <v>1083.1387994842516</v>
      </c>
      <c r="M14" s="399">
        <v>0.90716792280252234</v>
      </c>
      <c r="N14" s="399">
        <v>1084.0459674070541</v>
      </c>
      <c r="O14" s="409">
        <v>14</v>
      </c>
      <c r="P14" s="409">
        <v>14</v>
      </c>
      <c r="Q14" s="22"/>
      <c r="R14" s="415">
        <v>10</v>
      </c>
      <c r="S14" s="202" t="s">
        <v>36</v>
      </c>
      <c r="T14" s="400">
        <v>11102</v>
      </c>
      <c r="U14" s="427">
        <v>191.46519885633904</v>
      </c>
      <c r="V14" s="427">
        <v>579.40900984005395</v>
      </c>
      <c r="W14" s="427">
        <v>770.87420869639288</v>
      </c>
      <c r="X14" s="427">
        <v>220.35409064103951</v>
      </c>
      <c r="Y14" s="427">
        <v>991.2282993374323</v>
      </c>
      <c r="Z14" s="427">
        <v>-23.062241037650875</v>
      </c>
      <c r="AA14" s="434">
        <v>968.16605829978153</v>
      </c>
      <c r="AB14" s="427">
        <v>-4.4081099351468183</v>
      </c>
      <c r="AC14" s="427">
        <v>571.27713887501397</v>
      </c>
      <c r="AD14" s="409">
        <v>14</v>
      </c>
      <c r="AE14" s="409">
        <v>14</v>
      </c>
    </row>
    <row r="15" spans="1:31" s="9" customFormat="1" ht="14">
      <c r="A15" s="397">
        <v>16</v>
      </c>
      <c r="B15" s="398" t="s">
        <v>37</v>
      </c>
      <c r="C15" s="400">
        <v>7968</v>
      </c>
      <c r="D15" s="399">
        <v>548.72551441581334</v>
      </c>
      <c r="E15" s="399">
        <v>127.68088719136047</v>
      </c>
      <c r="F15" s="399">
        <v>676.40640160717385</v>
      </c>
      <c r="G15" s="399">
        <v>333.04804874956363</v>
      </c>
      <c r="H15" s="399">
        <v>1009.4544503567374</v>
      </c>
      <c r="I15" s="399">
        <v>123.76356689352862</v>
      </c>
      <c r="J15" s="399">
        <v>1133.218017250266</v>
      </c>
      <c r="K15" s="399">
        <v>-65.545180722891573</v>
      </c>
      <c r="L15" s="435">
        <v>1067.6728365273746</v>
      </c>
      <c r="M15" s="399">
        <v>68.302606487198801</v>
      </c>
      <c r="N15" s="399">
        <v>1135.9754430145733</v>
      </c>
      <c r="O15" s="409">
        <v>7</v>
      </c>
      <c r="P15" s="409">
        <v>7</v>
      </c>
      <c r="Q15" s="22"/>
      <c r="R15" s="415">
        <v>16</v>
      </c>
      <c r="S15" s="202" t="s">
        <v>37</v>
      </c>
      <c r="T15" s="400">
        <v>8014</v>
      </c>
      <c r="U15" s="427">
        <v>568.35881535711815</v>
      </c>
      <c r="V15" s="427">
        <v>295.56387534305264</v>
      </c>
      <c r="W15" s="427">
        <v>863.92269070017073</v>
      </c>
      <c r="X15" s="427">
        <v>172.24628136559525</v>
      </c>
      <c r="Y15" s="427">
        <v>1036.168972065766</v>
      </c>
      <c r="Z15" s="427">
        <v>-68.018467681557269</v>
      </c>
      <c r="AA15" s="434">
        <v>968.15050438420872</v>
      </c>
      <c r="AB15" s="427">
        <v>72.286820751185431</v>
      </c>
      <c r="AC15" s="427">
        <v>572.27713887501397</v>
      </c>
      <c r="AD15" s="409">
        <v>7</v>
      </c>
      <c r="AE15" s="409">
        <v>7</v>
      </c>
    </row>
    <row r="16" spans="1:31" s="9" customFormat="1" ht="14">
      <c r="A16" s="397">
        <v>18</v>
      </c>
      <c r="B16" s="398" t="s">
        <v>38</v>
      </c>
      <c r="C16" s="400">
        <v>4700</v>
      </c>
      <c r="D16" s="399">
        <v>295.96004632885467</v>
      </c>
      <c r="E16" s="399">
        <v>109.03923732535497</v>
      </c>
      <c r="F16" s="399">
        <v>404.99928365420965</v>
      </c>
      <c r="G16" s="399">
        <v>220.06534332972015</v>
      </c>
      <c r="H16" s="399">
        <v>625.06462698392988</v>
      </c>
      <c r="I16" s="399">
        <v>93.566266300053812</v>
      </c>
      <c r="J16" s="399">
        <v>718.6308932839836</v>
      </c>
      <c r="K16" s="399">
        <v>4.8727659574468083</v>
      </c>
      <c r="L16" s="435">
        <v>723.50365924143046</v>
      </c>
      <c r="M16" s="399">
        <v>122.86486379999999</v>
      </c>
      <c r="N16" s="399">
        <v>846.36852304143042</v>
      </c>
      <c r="O16" s="409">
        <v>1</v>
      </c>
      <c r="P16" s="410">
        <v>34</v>
      </c>
      <c r="Q16" s="22"/>
      <c r="R16" s="415">
        <v>18</v>
      </c>
      <c r="S16" s="202" t="s">
        <v>38</v>
      </c>
      <c r="T16" s="400">
        <v>4763</v>
      </c>
      <c r="U16" s="427">
        <v>281.36338088912152</v>
      </c>
      <c r="V16" s="427">
        <v>252.39922653958163</v>
      </c>
      <c r="W16" s="427">
        <v>533.76260742870318</v>
      </c>
      <c r="X16" s="427">
        <v>170.17529901977144</v>
      </c>
      <c r="Y16" s="427">
        <v>703.93790644847468</v>
      </c>
      <c r="Z16" s="427">
        <v>-50.954440478689904</v>
      </c>
      <c r="AA16" s="434">
        <v>652.98346596978479</v>
      </c>
      <c r="AB16" s="427">
        <v>87.208335124921277</v>
      </c>
      <c r="AC16" s="427">
        <v>573.27713887501397</v>
      </c>
      <c r="AD16" s="409">
        <v>1</v>
      </c>
      <c r="AE16" s="410">
        <v>34</v>
      </c>
    </row>
    <row r="17" spans="1:31" s="9" customFormat="1" ht="14">
      <c r="A17" s="397">
        <v>19</v>
      </c>
      <c r="B17" s="398" t="s">
        <v>39</v>
      </c>
      <c r="C17" s="400">
        <v>3961</v>
      </c>
      <c r="D17" s="399">
        <v>209.18370055985085</v>
      </c>
      <c r="E17" s="399">
        <v>91.588288026367707</v>
      </c>
      <c r="F17" s="399">
        <v>300.77198858621858</v>
      </c>
      <c r="G17" s="399">
        <v>411.1174535830757</v>
      </c>
      <c r="H17" s="399">
        <v>711.88944216929417</v>
      </c>
      <c r="I17" s="399">
        <v>79.662608286862692</v>
      </c>
      <c r="J17" s="399">
        <v>791.55205045615685</v>
      </c>
      <c r="K17" s="399">
        <v>-249.24362534713455</v>
      </c>
      <c r="L17" s="435">
        <v>542.30842510902232</v>
      </c>
      <c r="M17" s="399">
        <v>24.429098990154007</v>
      </c>
      <c r="N17" s="399">
        <v>566.73752409917631</v>
      </c>
      <c r="O17" s="409">
        <v>2</v>
      </c>
      <c r="P17" s="409">
        <v>2</v>
      </c>
      <c r="Q17" s="22"/>
      <c r="R17" s="415">
        <v>19</v>
      </c>
      <c r="S17" s="202" t="s">
        <v>39</v>
      </c>
      <c r="T17" s="400">
        <v>3965</v>
      </c>
      <c r="U17" s="427">
        <v>207.07490352999153</v>
      </c>
      <c r="V17" s="427">
        <v>397.99763370557298</v>
      </c>
      <c r="W17" s="427">
        <v>605.07253723556448</v>
      </c>
      <c r="X17" s="427">
        <v>160.23959954880789</v>
      </c>
      <c r="Y17" s="427">
        <v>765.31213678437246</v>
      </c>
      <c r="Z17" s="427">
        <v>-243.56242118537202</v>
      </c>
      <c r="AA17" s="434">
        <v>521.74971559900041</v>
      </c>
      <c r="AB17" s="427">
        <v>10.732789407314</v>
      </c>
      <c r="AC17" s="427">
        <v>574.27713887501397</v>
      </c>
      <c r="AD17" s="409">
        <v>2</v>
      </c>
      <c r="AE17" s="409">
        <v>2</v>
      </c>
    </row>
    <row r="18" spans="1:31" s="9" customFormat="1" ht="14">
      <c r="A18" s="397">
        <v>46</v>
      </c>
      <c r="B18" s="398" t="s">
        <v>41</v>
      </c>
      <c r="C18" s="400">
        <v>1320</v>
      </c>
      <c r="D18" s="399">
        <v>1098.2268003502093</v>
      </c>
      <c r="E18" s="399">
        <v>124.83031448704355</v>
      </c>
      <c r="F18" s="399">
        <v>1223.0571148372528</v>
      </c>
      <c r="G18" s="399">
        <v>439.44469981450715</v>
      </c>
      <c r="H18" s="399">
        <v>1662.5018146517602</v>
      </c>
      <c r="I18" s="399">
        <v>183.07963317956444</v>
      </c>
      <c r="J18" s="399">
        <v>1845.5814478313248</v>
      </c>
      <c r="K18" s="399">
        <v>-267.81060606060606</v>
      </c>
      <c r="L18" s="435">
        <v>1577.7708417707186</v>
      </c>
      <c r="M18" s="399">
        <v>276.7436161363637</v>
      </c>
      <c r="N18" s="399">
        <v>1854.5144579070825</v>
      </c>
      <c r="O18" s="409">
        <v>10</v>
      </c>
      <c r="P18" s="409">
        <v>10</v>
      </c>
      <c r="Q18" s="22"/>
      <c r="R18" s="415">
        <v>46</v>
      </c>
      <c r="S18" s="202" t="s">
        <v>41</v>
      </c>
      <c r="T18" s="400">
        <v>1341</v>
      </c>
      <c r="U18" s="427">
        <v>1066.8388851935815</v>
      </c>
      <c r="V18" s="427">
        <v>415.91357338484744</v>
      </c>
      <c r="W18" s="427">
        <v>1482.7524585784292</v>
      </c>
      <c r="X18" s="427">
        <v>222.37043855890485</v>
      </c>
      <c r="Y18" s="427">
        <v>1705.1228971373339</v>
      </c>
      <c r="Z18" s="427">
        <v>-282.71290082028338</v>
      </c>
      <c r="AA18" s="434">
        <v>1422.4099963170506</v>
      </c>
      <c r="AB18" s="427">
        <v>230.48403653989558</v>
      </c>
      <c r="AC18" s="427">
        <v>576.27713887501397</v>
      </c>
      <c r="AD18" s="409">
        <v>10</v>
      </c>
      <c r="AE18" s="409">
        <v>10</v>
      </c>
    </row>
    <row r="19" spans="1:31" s="9" customFormat="1" ht="14">
      <c r="A19" s="397">
        <v>47</v>
      </c>
      <c r="B19" s="398" t="s">
        <v>42</v>
      </c>
      <c r="C19" s="400">
        <v>1771</v>
      </c>
      <c r="D19" s="399">
        <v>1438.9078025477954</v>
      </c>
      <c r="E19" s="399">
        <v>125.49736059566806</v>
      </c>
      <c r="F19" s="399">
        <v>1564.4051631434636</v>
      </c>
      <c r="G19" s="399">
        <v>271.06828540360453</v>
      </c>
      <c r="H19" s="399">
        <v>1835.4734485470683</v>
      </c>
      <c r="I19" s="399">
        <v>158.54843793413517</v>
      </c>
      <c r="J19" s="399">
        <v>1994.0218864812032</v>
      </c>
      <c r="K19" s="399">
        <v>-39.28684359119142</v>
      </c>
      <c r="L19" s="435">
        <v>1954.735042890012</v>
      </c>
      <c r="M19" s="399">
        <v>-27.2954025974026</v>
      </c>
      <c r="N19" s="399">
        <v>1927.4396402926093</v>
      </c>
      <c r="O19" s="409">
        <v>19</v>
      </c>
      <c r="P19" s="409">
        <v>19</v>
      </c>
      <c r="Q19" s="22"/>
      <c r="R19" s="415">
        <v>47</v>
      </c>
      <c r="S19" s="202" t="s">
        <v>42</v>
      </c>
      <c r="T19" s="400">
        <v>1811</v>
      </c>
      <c r="U19" s="427">
        <v>1429.7756516969312</v>
      </c>
      <c r="V19" s="427">
        <v>271.9767094443236</v>
      </c>
      <c r="W19" s="427">
        <v>1701.7523611412548</v>
      </c>
      <c r="X19" s="427">
        <v>214.70375735950182</v>
      </c>
      <c r="Y19" s="427">
        <v>1916.4561185007565</v>
      </c>
      <c r="Z19" s="427">
        <v>-17.746548868028714</v>
      </c>
      <c r="AA19" s="434">
        <v>1898.7095696327278</v>
      </c>
      <c r="AB19" s="427">
        <v>-29.590513528437327</v>
      </c>
      <c r="AC19" s="427">
        <v>577.27713887501397</v>
      </c>
      <c r="AD19" s="409">
        <v>19</v>
      </c>
      <c r="AE19" s="409">
        <v>19</v>
      </c>
    </row>
    <row r="20" spans="1:31" s="9" customFormat="1" ht="14">
      <c r="A20" s="397">
        <v>49</v>
      </c>
      <c r="B20" s="398" t="s">
        <v>43</v>
      </c>
      <c r="C20" s="400">
        <v>314024</v>
      </c>
      <c r="D20" s="399">
        <v>1276.8159302440665</v>
      </c>
      <c r="E20" s="399">
        <v>147.82503781246302</v>
      </c>
      <c r="F20" s="399">
        <v>1424.6409680565296</v>
      </c>
      <c r="G20" s="399">
        <v>-76.552827579359445</v>
      </c>
      <c r="H20" s="399">
        <v>1348.0881404771701</v>
      </c>
      <c r="I20" s="399">
        <v>74.194080637804305</v>
      </c>
      <c r="J20" s="399">
        <v>1422.2822211149744</v>
      </c>
      <c r="K20" s="399">
        <v>24.296238504063382</v>
      </c>
      <c r="L20" s="435">
        <v>1446.5784596190379</v>
      </c>
      <c r="M20" s="399">
        <v>-56.198380521882058</v>
      </c>
      <c r="N20" s="399">
        <v>1390.3800790971559</v>
      </c>
      <c r="O20" s="409">
        <v>1</v>
      </c>
      <c r="P20" s="410">
        <v>33</v>
      </c>
      <c r="Q20" s="22"/>
      <c r="R20" s="415">
        <v>49</v>
      </c>
      <c r="S20" s="202" t="s">
        <v>43</v>
      </c>
      <c r="T20" s="400">
        <v>305274</v>
      </c>
      <c r="U20" s="427">
        <v>1284.5103598877577</v>
      </c>
      <c r="V20" s="427">
        <v>-80.397088068634261</v>
      </c>
      <c r="W20" s="427">
        <v>1204.1132718191234</v>
      </c>
      <c r="X20" s="427">
        <v>101.05643216513148</v>
      </c>
      <c r="Y20" s="427">
        <v>1305.1697039842547</v>
      </c>
      <c r="Z20" s="427">
        <v>-5.7501654251590377</v>
      </c>
      <c r="AA20" s="434">
        <v>1299.4195385590958</v>
      </c>
      <c r="AB20" s="427">
        <v>-51.250174243564786</v>
      </c>
      <c r="AC20" s="427">
        <v>578.27713887501397</v>
      </c>
      <c r="AD20" s="409">
        <v>1</v>
      </c>
      <c r="AE20" s="410">
        <v>33</v>
      </c>
    </row>
    <row r="21" spans="1:31" s="9" customFormat="1" ht="14">
      <c r="A21" s="397">
        <v>50</v>
      </c>
      <c r="B21" s="398" t="s">
        <v>44</v>
      </c>
      <c r="C21" s="400">
        <v>11184</v>
      </c>
      <c r="D21" s="399">
        <v>36.640227945523307</v>
      </c>
      <c r="E21" s="399">
        <v>98.078378031016271</v>
      </c>
      <c r="F21" s="399">
        <v>134.71860597653958</v>
      </c>
      <c r="G21" s="399">
        <v>297.06582576670036</v>
      </c>
      <c r="H21" s="399">
        <v>431.78443174323996</v>
      </c>
      <c r="I21" s="399">
        <v>100.78045528991738</v>
      </c>
      <c r="J21" s="399">
        <v>532.56488703315733</v>
      </c>
      <c r="K21" s="399">
        <v>-99.184370529327609</v>
      </c>
      <c r="L21" s="435">
        <v>433.38051650382971</v>
      </c>
      <c r="M21" s="399">
        <v>23.463911110515024</v>
      </c>
      <c r="N21" s="399">
        <v>456.84442761434474</v>
      </c>
      <c r="O21" s="409">
        <v>4</v>
      </c>
      <c r="P21" s="409">
        <v>4</v>
      </c>
      <c r="Q21" s="22"/>
      <c r="R21" s="415">
        <v>50</v>
      </c>
      <c r="S21" s="202" t="s">
        <v>44</v>
      </c>
      <c r="T21" s="400">
        <v>11276</v>
      </c>
      <c r="U21" s="427">
        <v>27.125484285679665</v>
      </c>
      <c r="V21" s="427">
        <v>319.84226977289376</v>
      </c>
      <c r="W21" s="427">
        <v>346.96775405857346</v>
      </c>
      <c r="X21" s="427">
        <v>181.69875270264771</v>
      </c>
      <c r="Y21" s="427">
        <v>528.66650676122117</v>
      </c>
      <c r="Z21" s="427">
        <v>-79.603937566512954</v>
      </c>
      <c r="AA21" s="434">
        <v>449.0625691947082</v>
      </c>
      <c r="AB21" s="427">
        <v>18.590394643490601</v>
      </c>
      <c r="AC21" s="427">
        <v>579.27713887501397</v>
      </c>
      <c r="AD21" s="409">
        <v>4</v>
      </c>
      <c r="AE21" s="409">
        <v>4</v>
      </c>
    </row>
    <row r="22" spans="1:31" s="9" customFormat="1" ht="14">
      <c r="A22" s="397">
        <v>51</v>
      </c>
      <c r="B22" s="398" t="s">
        <v>45</v>
      </c>
      <c r="C22" s="400">
        <v>9143</v>
      </c>
      <c r="D22" s="399">
        <v>-620.50924850382899</v>
      </c>
      <c r="E22" s="399">
        <v>100.7358768577552</v>
      </c>
      <c r="F22" s="399">
        <v>-519.77337164607377</v>
      </c>
      <c r="G22" s="399">
        <v>-28.872986870619027</v>
      </c>
      <c r="H22" s="399">
        <v>-548.64635851669277</v>
      </c>
      <c r="I22" s="399">
        <v>143.45100436862447</v>
      </c>
      <c r="J22" s="399">
        <v>-405.19535414806836</v>
      </c>
      <c r="K22" s="399">
        <v>-51.722301214043533</v>
      </c>
      <c r="L22" s="435">
        <v>-456.91765536211187</v>
      </c>
      <c r="M22" s="399">
        <v>-4.1585950585147096</v>
      </c>
      <c r="N22" s="399">
        <v>-461.07625042062659</v>
      </c>
      <c r="O22" s="409">
        <v>4</v>
      </c>
      <c r="P22" s="409">
        <v>4</v>
      </c>
      <c r="Q22" s="22"/>
      <c r="R22" s="415">
        <v>51</v>
      </c>
      <c r="S22" s="202" t="s">
        <v>45</v>
      </c>
      <c r="T22" s="400">
        <v>9211</v>
      </c>
      <c r="U22" s="427">
        <v>-604.78121332985666</v>
      </c>
      <c r="V22" s="427">
        <v>-18.776336256322583</v>
      </c>
      <c r="W22" s="427">
        <v>-623.55754958617911</v>
      </c>
      <c r="X22" s="427">
        <v>193.61329758873302</v>
      </c>
      <c r="Y22" s="427">
        <v>-429.94425199744614</v>
      </c>
      <c r="Z22" s="427">
        <v>-77.281511236564981</v>
      </c>
      <c r="AA22" s="434">
        <v>-507.22576323401108</v>
      </c>
      <c r="AB22" s="427">
        <v>-16.071016132884598</v>
      </c>
      <c r="AC22" s="427">
        <v>580.27713887501397</v>
      </c>
      <c r="AD22" s="409">
        <v>4</v>
      </c>
      <c r="AE22" s="409">
        <v>4</v>
      </c>
    </row>
    <row r="23" spans="1:31" s="9" customFormat="1" ht="14">
      <c r="A23" s="397">
        <v>52</v>
      </c>
      <c r="B23" s="398" t="s">
        <v>46</v>
      </c>
      <c r="C23" s="400">
        <v>2292</v>
      </c>
      <c r="D23" s="399">
        <v>644.86269377970962</v>
      </c>
      <c r="E23" s="399">
        <v>97.177137515789937</v>
      </c>
      <c r="F23" s="399">
        <v>742.03983129549954</v>
      </c>
      <c r="G23" s="399">
        <v>499.2746987477276</v>
      </c>
      <c r="H23" s="399">
        <v>1241.3145300432273</v>
      </c>
      <c r="I23" s="399">
        <v>157.88166695878272</v>
      </c>
      <c r="J23" s="399">
        <v>1399.19619700201</v>
      </c>
      <c r="K23" s="399">
        <v>109.14179755671903</v>
      </c>
      <c r="L23" s="435">
        <v>1508.337994558729</v>
      </c>
      <c r="M23" s="399">
        <v>-18.050832303664919</v>
      </c>
      <c r="N23" s="399">
        <v>1490.287162255064</v>
      </c>
      <c r="O23" s="409">
        <v>14</v>
      </c>
      <c r="P23" s="409">
        <v>14</v>
      </c>
      <c r="Q23" s="22"/>
      <c r="R23" s="415">
        <v>52</v>
      </c>
      <c r="S23" s="202" t="s">
        <v>46</v>
      </c>
      <c r="T23" s="400">
        <v>2346</v>
      </c>
      <c r="U23" s="427">
        <v>649.07578651418407</v>
      </c>
      <c r="V23" s="427">
        <v>520.28857218439953</v>
      </c>
      <c r="W23" s="427">
        <v>1169.3643586985836</v>
      </c>
      <c r="X23" s="427">
        <v>232.77020214515554</v>
      </c>
      <c r="Y23" s="427">
        <v>1402.1345608437391</v>
      </c>
      <c r="Z23" s="427">
        <v>119.59505541346974</v>
      </c>
      <c r="AA23" s="434">
        <v>1521.7296162572088</v>
      </c>
      <c r="AB23" s="427">
        <v>8.73388320545609</v>
      </c>
      <c r="AC23" s="427">
        <v>581.27713887501397</v>
      </c>
      <c r="AD23" s="409">
        <v>14</v>
      </c>
      <c r="AE23" s="409">
        <v>14</v>
      </c>
    </row>
    <row r="24" spans="1:31" s="9" customFormat="1" ht="14">
      <c r="A24" s="397">
        <v>61</v>
      </c>
      <c r="B24" s="398" t="s">
        <v>47</v>
      </c>
      <c r="C24" s="400">
        <v>16469</v>
      </c>
      <c r="D24" s="399">
        <v>-8.6338880037402781</v>
      </c>
      <c r="E24" s="399">
        <v>197.61846831420749</v>
      </c>
      <c r="F24" s="399">
        <v>188.98458031046721</v>
      </c>
      <c r="G24" s="399">
        <v>328.66119953301626</v>
      </c>
      <c r="H24" s="399">
        <v>517.64577984348352</v>
      </c>
      <c r="I24" s="399">
        <v>117.42074382727522</v>
      </c>
      <c r="J24" s="399">
        <v>635.06652367075867</v>
      </c>
      <c r="K24" s="399">
        <v>158.86568704839397</v>
      </c>
      <c r="L24" s="435">
        <v>793.93221071915264</v>
      </c>
      <c r="M24" s="399">
        <v>21.27630514421033</v>
      </c>
      <c r="N24" s="399">
        <v>815.20851586336289</v>
      </c>
      <c r="O24" s="409">
        <v>5</v>
      </c>
      <c r="P24" s="409">
        <v>5</v>
      </c>
      <c r="Q24" s="22"/>
      <c r="R24" s="415">
        <v>61</v>
      </c>
      <c r="S24" s="202" t="s">
        <v>47</v>
      </c>
      <c r="T24" s="400">
        <v>16459</v>
      </c>
      <c r="U24" s="427">
        <v>3.0048168754559241</v>
      </c>
      <c r="V24" s="427">
        <v>335.5198902476651</v>
      </c>
      <c r="W24" s="427">
        <v>338.52470712312106</v>
      </c>
      <c r="X24" s="427">
        <v>183.94973076451484</v>
      </c>
      <c r="Y24" s="427">
        <v>522.47443788763587</v>
      </c>
      <c r="Z24" s="427">
        <v>91.806853393280278</v>
      </c>
      <c r="AA24" s="434">
        <v>614.28129128091621</v>
      </c>
      <c r="AB24" s="427">
        <v>13.431435311987387</v>
      </c>
      <c r="AC24" s="427">
        <v>582.27713887501397</v>
      </c>
      <c r="AD24" s="409">
        <v>5</v>
      </c>
      <c r="AE24" s="409">
        <v>5</v>
      </c>
    </row>
    <row r="25" spans="1:31" s="9" customFormat="1" ht="14">
      <c r="A25" s="397">
        <v>69</v>
      </c>
      <c r="B25" s="398" t="s">
        <v>48</v>
      </c>
      <c r="C25" s="400">
        <v>6558</v>
      </c>
      <c r="D25" s="399">
        <v>-81.023023196941494</v>
      </c>
      <c r="E25" s="399">
        <v>113.22543447403788</v>
      </c>
      <c r="F25" s="399">
        <v>32.202411277096388</v>
      </c>
      <c r="G25" s="399">
        <v>493.15161471884846</v>
      </c>
      <c r="H25" s="399">
        <v>525.35402599594488</v>
      </c>
      <c r="I25" s="399">
        <v>118.78322766011523</v>
      </c>
      <c r="J25" s="399">
        <v>644.13725365606001</v>
      </c>
      <c r="K25" s="399">
        <v>104.29094236047575</v>
      </c>
      <c r="L25" s="435">
        <v>748.42819601653571</v>
      </c>
      <c r="M25" s="399">
        <v>5.5792160567246123</v>
      </c>
      <c r="N25" s="399">
        <v>754.00741207326041</v>
      </c>
      <c r="O25" s="409">
        <v>17</v>
      </c>
      <c r="P25" s="409">
        <v>17</v>
      </c>
      <c r="Q25" s="22"/>
      <c r="R25" s="415">
        <v>69</v>
      </c>
      <c r="S25" s="202" t="s">
        <v>48</v>
      </c>
      <c r="T25" s="400">
        <v>6687</v>
      </c>
      <c r="U25" s="427">
        <v>-72.211551946122128</v>
      </c>
      <c r="V25" s="427">
        <v>557.50969036398635</v>
      </c>
      <c r="W25" s="427">
        <v>485.29813841786421</v>
      </c>
      <c r="X25" s="427">
        <v>203.48587674054929</v>
      </c>
      <c r="Y25" s="427">
        <v>688.78401515841347</v>
      </c>
      <c r="Z25" s="427">
        <v>71.305518169582768</v>
      </c>
      <c r="AA25" s="434">
        <v>760.08953332799626</v>
      </c>
      <c r="AB25" s="427">
        <v>10.707878854493794</v>
      </c>
      <c r="AC25" s="427">
        <v>583.27713887501397</v>
      </c>
      <c r="AD25" s="409">
        <v>17</v>
      </c>
      <c r="AE25" s="409">
        <v>17</v>
      </c>
    </row>
    <row r="26" spans="1:31" s="9" customFormat="1" ht="14">
      <c r="A26" s="397">
        <v>71</v>
      </c>
      <c r="B26" s="398" t="s">
        <v>49</v>
      </c>
      <c r="C26" s="400">
        <v>6473</v>
      </c>
      <c r="D26" s="399">
        <v>516.98441475034019</v>
      </c>
      <c r="E26" s="399">
        <v>108.61055276211479</v>
      </c>
      <c r="F26" s="399">
        <v>625.5949675124549</v>
      </c>
      <c r="G26" s="399">
        <v>616.53939456463911</v>
      </c>
      <c r="H26" s="399">
        <v>1242.134362077094</v>
      </c>
      <c r="I26" s="399">
        <v>143.64624092241226</v>
      </c>
      <c r="J26" s="399">
        <v>1385.7806029995063</v>
      </c>
      <c r="K26" s="399">
        <v>123.75560018538545</v>
      </c>
      <c r="L26" s="435">
        <v>1509.5362031848917</v>
      </c>
      <c r="M26" s="399">
        <v>-1.8283646222771506</v>
      </c>
      <c r="N26" s="399">
        <v>1507.7078385626146</v>
      </c>
      <c r="O26" s="409">
        <v>17</v>
      </c>
      <c r="P26" s="409">
        <v>17</v>
      </c>
      <c r="Q26" s="22"/>
      <c r="R26" s="415">
        <v>71</v>
      </c>
      <c r="S26" s="202" t="s">
        <v>49</v>
      </c>
      <c r="T26" s="400">
        <v>6591</v>
      </c>
      <c r="U26" s="427">
        <v>512.49848246771467</v>
      </c>
      <c r="V26" s="427">
        <v>591.43146771885608</v>
      </c>
      <c r="W26" s="427">
        <v>1103.9299501865707</v>
      </c>
      <c r="X26" s="427">
        <v>209.81239546349076</v>
      </c>
      <c r="Y26" s="427">
        <v>1313.7423456500617</v>
      </c>
      <c r="Z26" s="427">
        <v>94.781975421028676</v>
      </c>
      <c r="AA26" s="434">
        <v>1408.5243210710903</v>
      </c>
      <c r="AB26" s="427">
        <v>-11.502329388560158</v>
      </c>
      <c r="AC26" s="427">
        <v>584.27713887501397</v>
      </c>
      <c r="AD26" s="409">
        <v>17</v>
      </c>
      <c r="AE26" s="409">
        <v>17</v>
      </c>
    </row>
    <row r="27" spans="1:31" s="9" customFormat="1" ht="14">
      <c r="A27" s="397">
        <v>72</v>
      </c>
      <c r="B27" s="398" t="s">
        <v>50</v>
      </c>
      <c r="C27" s="400">
        <v>948</v>
      </c>
      <c r="D27" s="399">
        <v>1097.1214912880482</v>
      </c>
      <c r="E27" s="399">
        <v>130.49190171616516</v>
      </c>
      <c r="F27" s="399">
        <v>1227.6133930042133</v>
      </c>
      <c r="G27" s="399">
        <v>386.99920181057519</v>
      </c>
      <c r="H27" s="399">
        <v>1614.6125948147883</v>
      </c>
      <c r="I27" s="399">
        <v>114.2018411791759</v>
      </c>
      <c r="J27" s="399">
        <v>1728.8144359939643</v>
      </c>
      <c r="K27" s="399">
        <v>-257.55485232067508</v>
      </c>
      <c r="L27" s="435">
        <v>1471.2595836732892</v>
      </c>
      <c r="M27" s="399">
        <v>-26.375031645569621</v>
      </c>
      <c r="N27" s="399">
        <v>1444.8845520277196</v>
      </c>
      <c r="O27" s="409">
        <v>17</v>
      </c>
      <c r="P27" s="409">
        <v>17</v>
      </c>
      <c r="Q27" s="22"/>
      <c r="R27" s="415">
        <v>72</v>
      </c>
      <c r="S27" s="202" t="s">
        <v>50</v>
      </c>
      <c r="T27" s="400">
        <v>960</v>
      </c>
      <c r="U27" s="427">
        <v>1041.2152065799214</v>
      </c>
      <c r="V27" s="427">
        <v>309.36640829710905</v>
      </c>
      <c r="W27" s="427">
        <v>1350.5816148770307</v>
      </c>
      <c r="X27" s="427">
        <v>177.74772588338959</v>
      </c>
      <c r="Y27" s="427">
        <v>1528.3293407604203</v>
      </c>
      <c r="Z27" s="427">
        <v>-263.21354166666669</v>
      </c>
      <c r="AA27" s="434">
        <v>1265.1157990937536</v>
      </c>
      <c r="AB27" s="427">
        <v>4.9254062500000009</v>
      </c>
      <c r="AC27" s="427">
        <v>585.27713887501397</v>
      </c>
      <c r="AD27" s="409">
        <v>17</v>
      </c>
      <c r="AE27" s="409">
        <v>17</v>
      </c>
    </row>
    <row r="28" spans="1:31" s="9" customFormat="1" ht="14">
      <c r="A28" s="397">
        <v>74</v>
      </c>
      <c r="B28" s="398" t="s">
        <v>51</v>
      </c>
      <c r="C28" s="400">
        <v>1013</v>
      </c>
      <c r="D28" s="399">
        <v>730.69503499331142</v>
      </c>
      <c r="E28" s="399">
        <v>103.11062492744098</v>
      </c>
      <c r="F28" s="399">
        <v>833.8056599207523</v>
      </c>
      <c r="G28" s="399">
        <v>559.98317964700118</v>
      </c>
      <c r="H28" s="399">
        <v>1393.7888395677535</v>
      </c>
      <c r="I28" s="399">
        <v>203.87861857722694</v>
      </c>
      <c r="J28" s="399">
        <v>1597.6674581449806</v>
      </c>
      <c r="K28" s="399">
        <v>-285.14017769002959</v>
      </c>
      <c r="L28" s="435">
        <v>1312.5272804549509</v>
      </c>
      <c r="M28" s="399">
        <v>47.802076110562687</v>
      </c>
      <c r="N28" s="399">
        <v>1360.3293565655138</v>
      </c>
      <c r="O28" s="409">
        <v>16</v>
      </c>
      <c r="P28" s="409">
        <v>16</v>
      </c>
      <c r="Q28" s="22"/>
      <c r="R28" s="415">
        <v>74</v>
      </c>
      <c r="S28" s="202" t="s">
        <v>51</v>
      </c>
      <c r="T28" s="400">
        <v>1052</v>
      </c>
      <c r="U28" s="427">
        <v>687.59674927131664</v>
      </c>
      <c r="V28" s="427">
        <v>491.80616929926157</v>
      </c>
      <c r="W28" s="427">
        <v>1179.4029185705783</v>
      </c>
      <c r="X28" s="427">
        <v>273.59337415088521</v>
      </c>
      <c r="Y28" s="427">
        <v>1452.9962927214635</v>
      </c>
      <c r="Z28" s="427">
        <v>-286.59220532319392</v>
      </c>
      <c r="AA28" s="434">
        <v>1166.4040873982697</v>
      </c>
      <c r="AB28" s="427">
        <v>49.441340304182503</v>
      </c>
      <c r="AC28" s="427">
        <v>586.27713887501397</v>
      </c>
      <c r="AD28" s="409">
        <v>16</v>
      </c>
      <c r="AE28" s="409">
        <v>16</v>
      </c>
    </row>
    <row r="29" spans="1:31" s="9" customFormat="1" ht="14">
      <c r="A29" s="397">
        <v>75</v>
      </c>
      <c r="B29" s="398" t="s">
        <v>52</v>
      </c>
      <c r="C29" s="400">
        <v>19534</v>
      </c>
      <c r="D29" s="399">
        <v>-230.94909365009835</v>
      </c>
      <c r="E29" s="399">
        <v>153.62777111207589</v>
      </c>
      <c r="F29" s="399">
        <v>-77.321322538022457</v>
      </c>
      <c r="G29" s="399">
        <v>-4.7449948254060876</v>
      </c>
      <c r="H29" s="399">
        <v>-82.066317363428553</v>
      </c>
      <c r="I29" s="399">
        <v>82.190197104065106</v>
      </c>
      <c r="J29" s="399">
        <v>0.12387974063655918</v>
      </c>
      <c r="K29" s="399">
        <v>-83.062711170267221</v>
      </c>
      <c r="L29" s="435">
        <v>-82.938831429630667</v>
      </c>
      <c r="M29" s="399">
        <v>-0.36181347803829406</v>
      </c>
      <c r="N29" s="399">
        <v>-83.300644907668968</v>
      </c>
      <c r="O29" s="409">
        <v>8</v>
      </c>
      <c r="P29" s="409">
        <v>8</v>
      </c>
      <c r="Q29" s="22"/>
      <c r="R29" s="415">
        <v>75</v>
      </c>
      <c r="S29" s="202" t="s">
        <v>52</v>
      </c>
      <c r="T29" s="400">
        <v>19549</v>
      </c>
      <c r="U29" s="427">
        <v>-213.74367878327837</v>
      </c>
      <c r="V29" s="427">
        <v>-24.3402911689119</v>
      </c>
      <c r="W29" s="427">
        <v>-238.08396995219027</v>
      </c>
      <c r="X29" s="427">
        <v>162.40606627821825</v>
      </c>
      <c r="Y29" s="427">
        <v>-75.677903673972025</v>
      </c>
      <c r="Z29" s="427">
        <v>-89.645096935904647</v>
      </c>
      <c r="AA29" s="434">
        <v>-165.32300060987669</v>
      </c>
      <c r="AB29" s="427">
        <v>-1.1027024405340426</v>
      </c>
      <c r="AC29" s="427">
        <v>587.27713887501397</v>
      </c>
      <c r="AD29" s="409">
        <v>8</v>
      </c>
      <c r="AE29" s="409">
        <v>8</v>
      </c>
    </row>
    <row r="30" spans="1:31" s="9" customFormat="1" ht="14">
      <c r="A30" s="397">
        <v>77</v>
      </c>
      <c r="B30" s="398" t="s">
        <v>53</v>
      </c>
      <c r="C30" s="400">
        <v>4549</v>
      </c>
      <c r="D30" s="399">
        <v>9.2775491716192366</v>
      </c>
      <c r="E30" s="399">
        <v>140.31332377835346</v>
      </c>
      <c r="F30" s="399">
        <v>149.59087294997269</v>
      </c>
      <c r="G30" s="399">
        <v>583.72624442809877</v>
      </c>
      <c r="H30" s="399">
        <v>733.31711737807143</v>
      </c>
      <c r="I30" s="399">
        <v>162.49871919128626</v>
      </c>
      <c r="J30" s="399">
        <v>895.81583656935766</v>
      </c>
      <c r="K30" s="399">
        <v>77.532644537260936</v>
      </c>
      <c r="L30" s="435">
        <v>973.34848110661869</v>
      </c>
      <c r="M30" s="399">
        <v>0.61011031655309667</v>
      </c>
      <c r="N30" s="399">
        <v>973.95859142317181</v>
      </c>
      <c r="O30" s="409">
        <v>13</v>
      </c>
      <c r="P30" s="409">
        <v>13</v>
      </c>
      <c r="Q30" s="22"/>
      <c r="R30" s="415">
        <v>77</v>
      </c>
      <c r="S30" s="202" t="s">
        <v>53</v>
      </c>
      <c r="T30" s="400">
        <v>4601</v>
      </c>
      <c r="U30" s="427">
        <v>2.0960860470119784</v>
      </c>
      <c r="V30" s="427">
        <v>579.15636115154655</v>
      </c>
      <c r="W30" s="427">
        <v>581.25244719855857</v>
      </c>
      <c r="X30" s="427">
        <v>227.58220738989627</v>
      </c>
      <c r="Y30" s="427">
        <v>808.83465458845478</v>
      </c>
      <c r="Z30" s="427">
        <v>40.882634209954361</v>
      </c>
      <c r="AA30" s="434">
        <v>849.71728879840919</v>
      </c>
      <c r="AB30" s="427">
        <v>10.794143946968054</v>
      </c>
      <c r="AC30" s="427">
        <v>588.27713887501397</v>
      </c>
      <c r="AD30" s="409">
        <v>13</v>
      </c>
      <c r="AE30" s="409">
        <v>13</v>
      </c>
    </row>
    <row r="31" spans="1:31" s="9" customFormat="1" ht="14">
      <c r="A31" s="397">
        <v>78</v>
      </c>
      <c r="B31" s="398" t="s">
        <v>54</v>
      </c>
      <c r="C31" s="400">
        <v>7721</v>
      </c>
      <c r="D31" s="399">
        <v>-325.20925457497884</v>
      </c>
      <c r="E31" s="399">
        <v>133.34191240435135</v>
      </c>
      <c r="F31" s="399">
        <v>-191.8673421706275</v>
      </c>
      <c r="G31" s="399">
        <v>-13.045398076594818</v>
      </c>
      <c r="H31" s="399">
        <v>-204.9127402472223</v>
      </c>
      <c r="I31" s="399">
        <v>81.951196874097477</v>
      </c>
      <c r="J31" s="399">
        <v>-122.96154337312483</v>
      </c>
      <c r="K31" s="399">
        <v>-14.485688382333894</v>
      </c>
      <c r="L31" s="435">
        <v>-137.44723175545869</v>
      </c>
      <c r="M31" s="399">
        <v>5.8884538337002992</v>
      </c>
      <c r="N31" s="399">
        <v>-131.55877792175841</v>
      </c>
      <c r="O31" s="409">
        <v>1</v>
      </c>
      <c r="P31" s="410">
        <v>33</v>
      </c>
      <c r="Q31" s="22"/>
      <c r="R31" s="415">
        <v>78</v>
      </c>
      <c r="S31" s="202" t="s">
        <v>54</v>
      </c>
      <c r="T31" s="400">
        <v>7832</v>
      </c>
      <c r="U31" s="427">
        <v>-285.30672790831278</v>
      </c>
      <c r="V31" s="427">
        <v>-13.687317965928571</v>
      </c>
      <c r="W31" s="427">
        <v>-298.99404587424135</v>
      </c>
      <c r="X31" s="427">
        <v>158.68428160666969</v>
      </c>
      <c r="Y31" s="427">
        <v>-140.30976426757167</v>
      </c>
      <c r="Z31" s="427">
        <v>-56.55681818181818</v>
      </c>
      <c r="AA31" s="434">
        <v>-196.86658244938985</v>
      </c>
      <c r="AB31" s="427">
        <v>1.0766465143003037</v>
      </c>
      <c r="AC31" s="427">
        <v>589.27713887501397</v>
      </c>
      <c r="AD31" s="409">
        <v>1</v>
      </c>
      <c r="AE31" s="410">
        <v>33</v>
      </c>
    </row>
    <row r="32" spans="1:31" s="9" customFormat="1" ht="14">
      <c r="A32" s="397">
        <v>79</v>
      </c>
      <c r="B32" s="398" t="s">
        <v>55</v>
      </c>
      <c r="C32" s="400">
        <v>6703</v>
      </c>
      <c r="D32" s="399">
        <v>-281.51376487122712</v>
      </c>
      <c r="E32" s="399">
        <v>147.52971194361763</v>
      </c>
      <c r="F32" s="399">
        <v>-133.9840529276095</v>
      </c>
      <c r="G32" s="399">
        <v>-42.992286684601318</v>
      </c>
      <c r="H32" s="399">
        <v>-176.97633961221084</v>
      </c>
      <c r="I32" s="399">
        <v>88.228709347248639</v>
      </c>
      <c r="J32" s="399">
        <v>-88.747630264962183</v>
      </c>
      <c r="K32" s="399">
        <v>-13.460241682828585</v>
      </c>
      <c r="L32" s="435">
        <v>-102.20787194779076</v>
      </c>
      <c r="M32" s="399">
        <v>7.9577598090407413</v>
      </c>
      <c r="N32" s="399">
        <v>-94.250112138750026</v>
      </c>
      <c r="O32" s="409">
        <v>4</v>
      </c>
      <c r="P32" s="409">
        <v>4</v>
      </c>
      <c r="Q32" s="22"/>
      <c r="R32" s="415">
        <v>79</v>
      </c>
      <c r="S32" s="202" t="s">
        <v>55</v>
      </c>
      <c r="T32" s="400">
        <v>6753</v>
      </c>
      <c r="U32" s="427">
        <v>-285.82843934174844</v>
      </c>
      <c r="V32" s="427">
        <v>-64.527337683183191</v>
      </c>
      <c r="W32" s="427">
        <v>-350.35577702493163</v>
      </c>
      <c r="X32" s="427">
        <v>157.59371444161516</v>
      </c>
      <c r="Y32" s="427">
        <v>-192.76206258331649</v>
      </c>
      <c r="Z32" s="427">
        <v>-44.601806604472088</v>
      </c>
      <c r="AA32" s="434">
        <v>-237.36386918778857</v>
      </c>
      <c r="AB32" s="427">
        <v>-8.4256320154005682</v>
      </c>
      <c r="AC32" s="427">
        <v>590.27713887501397</v>
      </c>
      <c r="AD32" s="409">
        <v>4</v>
      </c>
      <c r="AE32" s="409">
        <v>4</v>
      </c>
    </row>
    <row r="33" spans="1:31" s="9" customFormat="1" ht="14">
      <c r="A33" s="397">
        <v>81</v>
      </c>
      <c r="B33" s="398" t="s">
        <v>56</v>
      </c>
      <c r="C33" s="400">
        <v>2531</v>
      </c>
      <c r="D33" s="399">
        <v>-219.58117808137177</v>
      </c>
      <c r="E33" s="399">
        <v>157.3733462497589</v>
      </c>
      <c r="F33" s="399">
        <v>-62.207831831612872</v>
      </c>
      <c r="G33" s="399">
        <v>274.07081317449268</v>
      </c>
      <c r="H33" s="399">
        <v>211.86298134287981</v>
      </c>
      <c r="I33" s="399">
        <v>181.57774480172208</v>
      </c>
      <c r="J33" s="399">
        <v>393.44072614460191</v>
      </c>
      <c r="K33" s="399">
        <v>-285.78467009087319</v>
      </c>
      <c r="L33" s="435">
        <v>107.65605605372872</v>
      </c>
      <c r="M33" s="399">
        <v>-47.45171438166733</v>
      </c>
      <c r="N33" s="399">
        <v>60.204341672061396</v>
      </c>
      <c r="O33" s="409">
        <v>7</v>
      </c>
      <c r="P33" s="409">
        <v>7</v>
      </c>
      <c r="Q33" s="22"/>
      <c r="R33" s="415">
        <v>81</v>
      </c>
      <c r="S33" s="202" t="s">
        <v>56</v>
      </c>
      <c r="T33" s="400">
        <v>2574</v>
      </c>
      <c r="U33" s="427">
        <v>-195.01720179444717</v>
      </c>
      <c r="V33" s="427">
        <v>224.93585000945956</v>
      </c>
      <c r="W33" s="427">
        <v>29.918648215012389</v>
      </c>
      <c r="X33" s="427">
        <v>240.9105033484401</v>
      </c>
      <c r="Y33" s="427">
        <v>270.82915156345251</v>
      </c>
      <c r="Z33" s="427">
        <v>-293.23387723387725</v>
      </c>
      <c r="AA33" s="434">
        <v>-22.404725670424746</v>
      </c>
      <c r="AB33" s="427">
        <v>-65.519001554001562</v>
      </c>
      <c r="AC33" s="427">
        <v>591.27713887501397</v>
      </c>
      <c r="AD33" s="409">
        <v>7</v>
      </c>
      <c r="AE33" s="409">
        <v>7</v>
      </c>
    </row>
    <row r="34" spans="1:31" s="9" customFormat="1" ht="14">
      <c r="A34" s="397">
        <v>82</v>
      </c>
      <c r="B34" s="398" t="s">
        <v>57</v>
      </c>
      <c r="C34" s="400">
        <v>9371</v>
      </c>
      <c r="D34" s="399">
        <v>257.70968492421878</v>
      </c>
      <c r="E34" s="399">
        <v>103.25099213995988</v>
      </c>
      <c r="F34" s="399">
        <v>360.96067706417858</v>
      </c>
      <c r="G34" s="399">
        <v>52.323907744295205</v>
      </c>
      <c r="H34" s="399">
        <v>413.28458480847382</v>
      </c>
      <c r="I34" s="399">
        <v>74.293572057678915</v>
      </c>
      <c r="J34" s="399">
        <v>487.57815686615271</v>
      </c>
      <c r="K34" s="399">
        <v>-217.06754882083021</v>
      </c>
      <c r="L34" s="435">
        <v>270.5106080453225</v>
      </c>
      <c r="M34" s="399">
        <v>8.5541902870558122</v>
      </c>
      <c r="N34" s="399">
        <v>279.0647983323783</v>
      </c>
      <c r="O34" s="409">
        <v>5</v>
      </c>
      <c r="P34" s="409">
        <v>5</v>
      </c>
      <c r="Q34" s="22"/>
      <c r="R34" s="415">
        <v>82</v>
      </c>
      <c r="S34" s="202" t="s">
        <v>57</v>
      </c>
      <c r="T34" s="400">
        <v>9359</v>
      </c>
      <c r="U34" s="427">
        <v>283.89879448339843</v>
      </c>
      <c r="V34" s="427">
        <v>207.48755337772505</v>
      </c>
      <c r="W34" s="427">
        <v>491.38634786112345</v>
      </c>
      <c r="X34" s="427">
        <v>148.45104603604929</v>
      </c>
      <c r="Y34" s="427">
        <v>639.83739389717266</v>
      </c>
      <c r="Z34" s="427">
        <v>-222.38080991558928</v>
      </c>
      <c r="AA34" s="434">
        <v>417.45658398158344</v>
      </c>
      <c r="AB34" s="427">
        <v>14.134479207180249</v>
      </c>
      <c r="AC34" s="427">
        <v>592.27713887501397</v>
      </c>
      <c r="AD34" s="409">
        <v>5</v>
      </c>
      <c r="AE34" s="409">
        <v>5</v>
      </c>
    </row>
    <row r="35" spans="1:31" s="9" customFormat="1" ht="14">
      <c r="A35" s="397">
        <v>86</v>
      </c>
      <c r="B35" s="398" t="s">
        <v>58</v>
      </c>
      <c r="C35" s="400">
        <v>7998</v>
      </c>
      <c r="D35" s="399">
        <v>174.02987753110503</v>
      </c>
      <c r="E35" s="399">
        <v>135.05130908200044</v>
      </c>
      <c r="F35" s="399">
        <v>309.0811866131055</v>
      </c>
      <c r="G35" s="399">
        <v>332.1726894423922</v>
      </c>
      <c r="H35" s="399">
        <v>641.2538760554977</v>
      </c>
      <c r="I35" s="399">
        <v>91.622397425685747</v>
      </c>
      <c r="J35" s="399">
        <v>732.87627348118349</v>
      </c>
      <c r="K35" s="399">
        <v>-140.65266316579144</v>
      </c>
      <c r="L35" s="435">
        <v>592.22361031539197</v>
      </c>
      <c r="M35" s="399">
        <v>-73.247400337584409</v>
      </c>
      <c r="N35" s="399">
        <v>518.97620997780757</v>
      </c>
      <c r="O35" s="409">
        <v>5</v>
      </c>
      <c r="P35" s="409">
        <v>5</v>
      </c>
      <c r="Q35" s="22"/>
      <c r="R35" s="415">
        <v>86</v>
      </c>
      <c r="S35" s="202" t="s">
        <v>58</v>
      </c>
      <c r="T35" s="400">
        <v>8031</v>
      </c>
      <c r="U35" s="427">
        <v>175.47281093858078</v>
      </c>
      <c r="V35" s="427">
        <v>337.32829825989103</v>
      </c>
      <c r="W35" s="427">
        <v>512.80110919847175</v>
      </c>
      <c r="X35" s="427">
        <v>173.29073966606822</v>
      </c>
      <c r="Y35" s="427">
        <v>686.09184886454</v>
      </c>
      <c r="Z35" s="427">
        <v>-144.68272942348401</v>
      </c>
      <c r="AA35" s="434">
        <v>541.40911944105608</v>
      </c>
      <c r="AB35" s="427">
        <v>-98.655807458597977</v>
      </c>
      <c r="AC35" s="427">
        <v>593.27713887501397</v>
      </c>
      <c r="AD35" s="409">
        <v>5</v>
      </c>
      <c r="AE35" s="409">
        <v>5</v>
      </c>
    </row>
    <row r="36" spans="1:31" s="9" customFormat="1" ht="14">
      <c r="A36" s="397">
        <v>111</v>
      </c>
      <c r="B36" s="398" t="s">
        <v>70</v>
      </c>
      <c r="C36" s="400">
        <v>17953</v>
      </c>
      <c r="D36" s="399">
        <v>123.59886170642648</v>
      </c>
      <c r="E36" s="399">
        <v>142.51791051140489</v>
      </c>
      <c r="F36" s="399">
        <v>266.11677221783134</v>
      </c>
      <c r="G36" s="399">
        <v>318.43439464798843</v>
      </c>
      <c r="H36" s="399">
        <v>584.55116686581971</v>
      </c>
      <c r="I36" s="399">
        <v>108.26855091008103</v>
      </c>
      <c r="J36" s="399">
        <v>692.81971777590081</v>
      </c>
      <c r="K36" s="399">
        <v>-127.13785996769342</v>
      </c>
      <c r="L36" s="435">
        <v>565.68185780820738</v>
      </c>
      <c r="M36" s="399">
        <v>9.1473951451010986</v>
      </c>
      <c r="N36" s="399">
        <v>574.82925295330858</v>
      </c>
      <c r="O36" s="409">
        <v>7</v>
      </c>
      <c r="P36" s="409">
        <v>7</v>
      </c>
      <c r="Q36" s="22"/>
      <c r="R36" s="415">
        <v>111</v>
      </c>
      <c r="S36" s="202" t="s">
        <v>70</v>
      </c>
      <c r="T36" s="400">
        <v>18131</v>
      </c>
      <c r="U36" s="427">
        <v>177.49099931933074</v>
      </c>
      <c r="V36" s="427">
        <v>311.10706679962772</v>
      </c>
      <c r="W36" s="427">
        <v>488.59806611895846</v>
      </c>
      <c r="X36" s="427">
        <v>169.48302645335775</v>
      </c>
      <c r="Y36" s="427">
        <v>658.08109257231627</v>
      </c>
      <c r="Z36" s="427">
        <v>-148.06028349236115</v>
      </c>
      <c r="AA36" s="434">
        <v>510.02080907995514</v>
      </c>
      <c r="AB36" s="427">
        <v>6.2676616292537641</v>
      </c>
      <c r="AC36" s="427">
        <v>605.27713887501397</v>
      </c>
      <c r="AD36" s="409">
        <v>7</v>
      </c>
      <c r="AE36" s="409">
        <v>7</v>
      </c>
    </row>
    <row r="37" spans="1:31" s="9" customFormat="1" ht="14">
      <c r="A37" s="397">
        <v>90</v>
      </c>
      <c r="B37" s="398" t="s">
        <v>59</v>
      </c>
      <c r="C37" s="400">
        <v>3001</v>
      </c>
      <c r="D37" s="399">
        <v>-218.09927211786083</v>
      </c>
      <c r="E37" s="399">
        <v>167.42417121923157</v>
      </c>
      <c r="F37" s="399">
        <v>-50.675100898629282</v>
      </c>
      <c r="G37" s="399">
        <v>273.73101367632336</v>
      </c>
      <c r="H37" s="399">
        <v>223.05591277769409</v>
      </c>
      <c r="I37" s="399">
        <v>172.79242839339767</v>
      </c>
      <c r="J37" s="399">
        <v>395.84834117109176</v>
      </c>
      <c r="K37" s="399">
        <v>-125.83305564811729</v>
      </c>
      <c r="L37" s="435">
        <v>270.01528552297447</v>
      </c>
      <c r="M37" s="399">
        <v>-16.135789103632117</v>
      </c>
      <c r="N37" s="399">
        <v>253.87949641934236</v>
      </c>
      <c r="O37" s="409">
        <v>12</v>
      </c>
      <c r="P37" s="409">
        <v>12</v>
      </c>
      <c r="Q37" s="22"/>
      <c r="R37" s="415">
        <v>90</v>
      </c>
      <c r="S37" s="202" t="s">
        <v>59</v>
      </c>
      <c r="T37" s="400">
        <v>3061</v>
      </c>
      <c r="U37" s="427">
        <v>-231.10967113978978</v>
      </c>
      <c r="V37" s="427">
        <v>175.88259381740446</v>
      </c>
      <c r="W37" s="427">
        <v>-55.227077322385327</v>
      </c>
      <c r="X37" s="427">
        <v>229.99973757024111</v>
      </c>
      <c r="Y37" s="427">
        <v>174.77266024785578</v>
      </c>
      <c r="Z37" s="427">
        <v>-144.73407383208101</v>
      </c>
      <c r="AA37" s="434">
        <v>30.038586415774759</v>
      </c>
      <c r="AB37" s="427">
        <v>-2.5745344658608302</v>
      </c>
      <c r="AC37" s="427">
        <v>594.27713887501397</v>
      </c>
      <c r="AD37" s="409">
        <v>12</v>
      </c>
      <c r="AE37" s="409">
        <v>12</v>
      </c>
    </row>
    <row r="38" spans="1:31" s="9" customFormat="1" ht="14">
      <c r="A38" s="397">
        <v>91</v>
      </c>
      <c r="B38" s="398" t="s">
        <v>60</v>
      </c>
      <c r="C38" s="400">
        <v>674500</v>
      </c>
      <c r="D38" s="399">
        <v>378.86663321723933</v>
      </c>
      <c r="E38" s="399">
        <v>147.23243256168374</v>
      </c>
      <c r="F38" s="399">
        <v>526.09906577892309</v>
      </c>
      <c r="G38" s="399">
        <v>-88.452836573813741</v>
      </c>
      <c r="H38" s="399">
        <v>437.64622920510936</v>
      </c>
      <c r="I38" s="399">
        <v>106.78071995386085</v>
      </c>
      <c r="J38" s="399">
        <v>544.42694915897016</v>
      </c>
      <c r="K38" s="399">
        <v>82.933798369162346</v>
      </c>
      <c r="L38" s="435">
        <v>627.36074752813261</v>
      </c>
      <c r="M38" s="399">
        <v>-159.35465176489339</v>
      </c>
      <c r="N38" s="399">
        <v>468.00609576323916</v>
      </c>
      <c r="O38" s="409">
        <v>1</v>
      </c>
      <c r="P38" s="410">
        <v>31</v>
      </c>
      <c r="Q38" s="22"/>
      <c r="R38" s="415">
        <v>91</v>
      </c>
      <c r="S38" s="202" t="s">
        <v>60</v>
      </c>
      <c r="T38" s="400">
        <v>664028</v>
      </c>
      <c r="U38" s="427">
        <v>343.31405926031692</v>
      </c>
      <c r="V38" s="427">
        <v>-87.609077489293469</v>
      </c>
      <c r="W38" s="427">
        <v>255.70498177102345</v>
      </c>
      <c r="X38" s="427">
        <v>134.24752102065841</v>
      </c>
      <c r="Y38" s="427">
        <v>389.95250279168192</v>
      </c>
      <c r="Z38" s="427">
        <v>65.224961899197027</v>
      </c>
      <c r="AA38" s="434">
        <v>455.17746469087894</v>
      </c>
      <c r="AB38" s="427">
        <v>-145.8850602206233</v>
      </c>
      <c r="AC38" s="427">
        <v>595.27713887501397</v>
      </c>
      <c r="AD38" s="409">
        <v>1</v>
      </c>
      <c r="AE38" s="410">
        <v>31</v>
      </c>
    </row>
    <row r="39" spans="1:31" s="9" customFormat="1" ht="14">
      <c r="A39" s="397">
        <v>97</v>
      </c>
      <c r="B39" s="398" t="s">
        <v>62</v>
      </c>
      <c r="C39" s="400">
        <v>2062</v>
      </c>
      <c r="D39" s="399">
        <v>-62.0768293988152</v>
      </c>
      <c r="E39" s="399">
        <v>131.94435096492998</v>
      </c>
      <c r="F39" s="399">
        <v>69.867521566114789</v>
      </c>
      <c r="G39" s="399">
        <v>147.31048723053388</v>
      </c>
      <c r="H39" s="399">
        <v>217.17800879664867</v>
      </c>
      <c r="I39" s="399">
        <v>170.69512356321849</v>
      </c>
      <c r="J39" s="399">
        <v>387.8731323598671</v>
      </c>
      <c r="K39" s="399">
        <v>-261.62609117361785</v>
      </c>
      <c r="L39" s="435">
        <v>126.24704118624926</v>
      </c>
      <c r="M39" s="399">
        <v>17.323816614936963</v>
      </c>
      <c r="N39" s="399">
        <v>143.57085780118621</v>
      </c>
      <c r="O39" s="409">
        <v>10</v>
      </c>
      <c r="P39" s="409">
        <v>10</v>
      </c>
      <c r="Q39" s="22"/>
      <c r="R39" s="415">
        <v>97</v>
      </c>
      <c r="S39" s="202" t="s">
        <v>62</v>
      </c>
      <c r="T39" s="400">
        <v>2091</v>
      </c>
      <c r="U39" s="427">
        <v>-39.955819769128716</v>
      </c>
      <c r="V39" s="427">
        <v>141.11820156710343</v>
      </c>
      <c r="W39" s="427">
        <v>101.16238179797472</v>
      </c>
      <c r="X39" s="427">
        <v>214.57817084859673</v>
      </c>
      <c r="Y39" s="427">
        <v>315.74055264657142</v>
      </c>
      <c r="Z39" s="427">
        <v>-289.13725490196077</v>
      </c>
      <c r="AA39" s="434">
        <v>26.603297744610622</v>
      </c>
      <c r="AB39" s="427">
        <v>-11.698487613582023</v>
      </c>
      <c r="AC39" s="427">
        <v>597.27713887501397</v>
      </c>
      <c r="AD39" s="409">
        <v>10</v>
      </c>
      <c r="AE39" s="409">
        <v>10</v>
      </c>
    </row>
    <row r="40" spans="1:31" s="9" customFormat="1" ht="14">
      <c r="A40" s="397">
        <v>98</v>
      </c>
      <c r="B40" s="398" t="s">
        <v>63</v>
      </c>
      <c r="C40" s="400">
        <v>22885</v>
      </c>
      <c r="D40" s="399">
        <v>552.29284069722007</v>
      </c>
      <c r="E40" s="399">
        <v>122.50499964043858</v>
      </c>
      <c r="F40" s="399">
        <v>674.79784033765873</v>
      </c>
      <c r="G40" s="399">
        <v>274.37359570198151</v>
      </c>
      <c r="H40" s="399">
        <v>949.1714360396403</v>
      </c>
      <c r="I40" s="399">
        <v>82.712736708454614</v>
      </c>
      <c r="J40" s="399">
        <v>1031.8841727480949</v>
      </c>
      <c r="K40" s="399">
        <v>-227.0046755516714</v>
      </c>
      <c r="L40" s="435">
        <v>804.87949719642359</v>
      </c>
      <c r="M40" s="399">
        <v>-112.4071375809045</v>
      </c>
      <c r="N40" s="399">
        <v>692.47235961551905</v>
      </c>
      <c r="O40" s="409">
        <v>7</v>
      </c>
      <c r="P40" s="409">
        <v>7</v>
      </c>
      <c r="Q40" s="22"/>
      <c r="R40" s="415">
        <v>98</v>
      </c>
      <c r="S40" s="202" t="s">
        <v>63</v>
      </c>
      <c r="T40" s="400">
        <v>22943</v>
      </c>
      <c r="U40" s="427">
        <v>588.5376784986596</v>
      </c>
      <c r="V40" s="427">
        <v>255.15150126498514</v>
      </c>
      <c r="W40" s="427">
        <v>843.6891797636448</v>
      </c>
      <c r="X40" s="427">
        <v>148.94998075563538</v>
      </c>
      <c r="Y40" s="427">
        <v>992.63916051928015</v>
      </c>
      <c r="Z40" s="427">
        <v>-235.88227346031471</v>
      </c>
      <c r="AA40" s="434">
        <v>756.75688705896539</v>
      </c>
      <c r="AB40" s="427">
        <v>-87.133615975243004</v>
      </c>
      <c r="AC40" s="427">
        <v>598.27713887501397</v>
      </c>
      <c r="AD40" s="409">
        <v>7</v>
      </c>
      <c r="AE40" s="409">
        <v>7</v>
      </c>
    </row>
    <row r="41" spans="1:31" s="9" customFormat="1" ht="14">
      <c r="A41" s="397">
        <v>102</v>
      </c>
      <c r="B41" s="398" t="s">
        <v>64</v>
      </c>
      <c r="C41" s="400">
        <v>9646</v>
      </c>
      <c r="D41" s="399">
        <v>82.116578599471666</v>
      </c>
      <c r="E41" s="399">
        <v>132.13335887854728</v>
      </c>
      <c r="F41" s="399">
        <v>214.24993747801895</v>
      </c>
      <c r="G41" s="399">
        <v>412.83791793651284</v>
      </c>
      <c r="H41" s="399">
        <v>627.08785541453176</v>
      </c>
      <c r="I41" s="399">
        <v>149.33435635250774</v>
      </c>
      <c r="J41" s="399">
        <v>776.42221176703947</v>
      </c>
      <c r="K41" s="399">
        <v>111.39912917271408</v>
      </c>
      <c r="L41" s="435">
        <v>887.82134093975355</v>
      </c>
      <c r="M41" s="399">
        <v>22.522013027161528</v>
      </c>
      <c r="N41" s="399">
        <v>910.34335396691506</v>
      </c>
      <c r="O41" s="409">
        <v>4</v>
      </c>
      <c r="P41" s="409">
        <v>4</v>
      </c>
      <c r="Q41" s="22"/>
      <c r="R41" s="415">
        <v>102</v>
      </c>
      <c r="S41" s="202" t="s">
        <v>64</v>
      </c>
      <c r="T41" s="400">
        <v>9745</v>
      </c>
      <c r="U41" s="427">
        <v>98.46164487938357</v>
      </c>
      <c r="V41" s="427">
        <v>400.41323715439967</v>
      </c>
      <c r="W41" s="427">
        <v>498.87488203378325</v>
      </c>
      <c r="X41" s="427">
        <v>219.65689204010076</v>
      </c>
      <c r="Y41" s="427">
        <v>718.53177407388398</v>
      </c>
      <c r="Z41" s="427">
        <v>121.51236531554643</v>
      </c>
      <c r="AA41" s="434">
        <v>840.04413938943048</v>
      </c>
      <c r="AB41" s="427">
        <v>21.874969984607485</v>
      </c>
      <c r="AC41" s="427">
        <v>599.27713887501397</v>
      </c>
      <c r="AD41" s="409">
        <v>4</v>
      </c>
      <c r="AE41" s="409">
        <v>4</v>
      </c>
    </row>
    <row r="42" spans="1:31" s="9" customFormat="1" ht="14">
      <c r="A42" s="397">
        <v>103</v>
      </c>
      <c r="B42" s="398" t="s">
        <v>65</v>
      </c>
      <c r="C42" s="400">
        <v>2125</v>
      </c>
      <c r="D42" s="399">
        <v>58.925669289731339</v>
      </c>
      <c r="E42" s="399">
        <v>143.73728547815296</v>
      </c>
      <c r="F42" s="399">
        <v>202.66295476788432</v>
      </c>
      <c r="G42" s="399">
        <v>532.69798969943417</v>
      </c>
      <c r="H42" s="399">
        <v>735.3609444673184</v>
      </c>
      <c r="I42" s="399">
        <v>163.52205183786646</v>
      </c>
      <c r="J42" s="399">
        <v>898.88299630518486</v>
      </c>
      <c r="K42" s="399">
        <v>-257.48847058823532</v>
      </c>
      <c r="L42" s="435">
        <v>641.3945257169496</v>
      </c>
      <c r="M42" s="399">
        <v>-11.727145835294115</v>
      </c>
      <c r="N42" s="399">
        <v>629.66737988165551</v>
      </c>
      <c r="O42" s="409">
        <v>5</v>
      </c>
      <c r="P42" s="409">
        <v>5</v>
      </c>
      <c r="Q42" s="22"/>
      <c r="R42" s="415">
        <v>103</v>
      </c>
      <c r="S42" s="202" t="s">
        <v>65</v>
      </c>
      <c r="T42" s="400">
        <v>2161</v>
      </c>
      <c r="U42" s="427">
        <v>112.31433220274634</v>
      </c>
      <c r="V42" s="427">
        <v>520.62995190284403</v>
      </c>
      <c r="W42" s="427">
        <v>632.94428410559033</v>
      </c>
      <c r="X42" s="427">
        <v>226.23153824769562</v>
      </c>
      <c r="Y42" s="427">
        <v>859.17582235328598</v>
      </c>
      <c r="Z42" s="427">
        <v>-268.01388246182324</v>
      </c>
      <c r="AA42" s="434">
        <v>591.16193989146268</v>
      </c>
      <c r="AB42" s="427">
        <v>-13.857690883850077</v>
      </c>
      <c r="AC42" s="427">
        <v>600.27713887501397</v>
      </c>
      <c r="AD42" s="409">
        <v>5</v>
      </c>
      <c r="AE42" s="409">
        <v>5</v>
      </c>
    </row>
    <row r="43" spans="1:31" s="9" customFormat="1" ht="14">
      <c r="A43" s="397">
        <v>105</v>
      </c>
      <c r="B43" s="398" t="s">
        <v>66</v>
      </c>
      <c r="C43" s="400">
        <v>2063</v>
      </c>
      <c r="D43" s="399">
        <v>860.49028526887548</v>
      </c>
      <c r="E43" s="399">
        <v>148.37292355709687</v>
      </c>
      <c r="F43" s="399">
        <v>1008.8632088259723</v>
      </c>
      <c r="G43" s="399">
        <v>492.22008878746146</v>
      </c>
      <c r="H43" s="399">
        <v>1501.0832976134338</v>
      </c>
      <c r="I43" s="399">
        <v>175.05147928255752</v>
      </c>
      <c r="J43" s="399">
        <v>1676.1347768959913</v>
      </c>
      <c r="K43" s="399">
        <v>-235.39069316529327</v>
      </c>
      <c r="L43" s="435">
        <v>1440.7440837306981</v>
      </c>
      <c r="M43" s="399">
        <v>-16.240780513814837</v>
      </c>
      <c r="N43" s="399">
        <v>1424.5033032168831</v>
      </c>
      <c r="O43" s="409">
        <v>18</v>
      </c>
      <c r="P43" s="409">
        <v>18</v>
      </c>
      <c r="Q43" s="22"/>
      <c r="R43" s="415">
        <v>105</v>
      </c>
      <c r="S43" s="202" t="s">
        <v>66</v>
      </c>
      <c r="T43" s="400">
        <v>2094</v>
      </c>
      <c r="U43" s="427">
        <v>835.31542807905782</v>
      </c>
      <c r="V43" s="427">
        <v>437.49379035364342</v>
      </c>
      <c r="W43" s="427">
        <v>1272.8092184327013</v>
      </c>
      <c r="X43" s="427">
        <v>238.97982716703274</v>
      </c>
      <c r="Y43" s="427">
        <v>1511.789045599734</v>
      </c>
      <c r="Z43" s="427">
        <v>-235.50525310410697</v>
      </c>
      <c r="AA43" s="434">
        <v>1276.283792495627</v>
      </c>
      <c r="AB43" s="427">
        <v>6.7741977077363922</v>
      </c>
      <c r="AC43" s="427">
        <v>601.27713887501397</v>
      </c>
      <c r="AD43" s="409">
        <v>18</v>
      </c>
      <c r="AE43" s="409">
        <v>18</v>
      </c>
    </row>
    <row r="44" spans="1:31" s="9" customFormat="1" ht="14">
      <c r="A44" s="397">
        <v>106</v>
      </c>
      <c r="B44" s="398" t="s">
        <v>67</v>
      </c>
      <c r="C44" s="400">
        <v>46901</v>
      </c>
      <c r="D44" s="399">
        <v>122.61585502971418</v>
      </c>
      <c r="E44" s="399">
        <v>149.73837985984409</v>
      </c>
      <c r="F44" s="399">
        <v>272.35423488955831</v>
      </c>
      <c r="G44" s="399">
        <v>-2.9115846051241516</v>
      </c>
      <c r="H44" s="399">
        <v>269.44265028443414</v>
      </c>
      <c r="I44" s="399">
        <v>79.93632730693821</v>
      </c>
      <c r="J44" s="399">
        <v>349.3789775913724</v>
      </c>
      <c r="K44" s="399">
        <v>-9.3544274109294037</v>
      </c>
      <c r="L44" s="435">
        <v>340.02455018044299</v>
      </c>
      <c r="M44" s="399">
        <v>-0.59424322381186645</v>
      </c>
      <c r="N44" s="399">
        <v>339.43030695663111</v>
      </c>
      <c r="O44" s="409">
        <v>1</v>
      </c>
      <c r="P44" s="410">
        <v>35</v>
      </c>
      <c r="Q44" s="22"/>
      <c r="R44" s="415">
        <v>106</v>
      </c>
      <c r="S44" s="202" t="s">
        <v>67</v>
      </c>
      <c r="T44" s="400">
        <v>46797</v>
      </c>
      <c r="U44" s="427">
        <v>154.76901491594887</v>
      </c>
      <c r="V44" s="427">
        <v>-6.9112730810333352</v>
      </c>
      <c r="W44" s="427">
        <v>147.85774183491554</v>
      </c>
      <c r="X44" s="427">
        <v>141.27177720487023</v>
      </c>
      <c r="Y44" s="427">
        <v>289.12951903978581</v>
      </c>
      <c r="Z44" s="427">
        <v>-35.885740538923436</v>
      </c>
      <c r="AA44" s="434">
        <v>253.24377850086233</v>
      </c>
      <c r="AB44" s="427">
        <v>-3.0318871423381935</v>
      </c>
      <c r="AC44" s="427">
        <v>602.27713887501397</v>
      </c>
      <c r="AD44" s="409">
        <v>1</v>
      </c>
      <c r="AE44" s="410">
        <v>35</v>
      </c>
    </row>
    <row r="45" spans="1:31" s="9" customFormat="1" ht="14">
      <c r="A45" s="397">
        <v>108</v>
      </c>
      <c r="B45" s="398" t="s">
        <v>68</v>
      </c>
      <c r="C45" s="400">
        <v>10319</v>
      </c>
      <c r="D45" s="399">
        <v>366.67139831162979</v>
      </c>
      <c r="E45" s="399">
        <v>124.40990796325039</v>
      </c>
      <c r="F45" s="399">
        <v>491.08130627488015</v>
      </c>
      <c r="G45" s="399">
        <v>370.92539008280625</v>
      </c>
      <c r="H45" s="399">
        <v>862.00669635768622</v>
      </c>
      <c r="I45" s="399">
        <v>89.208881405666034</v>
      </c>
      <c r="J45" s="399">
        <v>951.21557776335226</v>
      </c>
      <c r="K45" s="399">
        <v>-122.91123170849889</v>
      </c>
      <c r="L45" s="435">
        <v>828.30434605485345</v>
      </c>
      <c r="M45" s="399">
        <v>-9.6389226029654029</v>
      </c>
      <c r="N45" s="399">
        <v>818.66542345188805</v>
      </c>
      <c r="O45" s="409">
        <v>6</v>
      </c>
      <c r="P45" s="409">
        <v>6</v>
      </c>
      <c r="Q45" s="22"/>
      <c r="R45" s="415">
        <v>108</v>
      </c>
      <c r="S45" s="202" t="s">
        <v>68</v>
      </c>
      <c r="T45" s="400">
        <v>10257</v>
      </c>
      <c r="U45" s="427">
        <v>352.18994473850603</v>
      </c>
      <c r="V45" s="427">
        <v>390.92396641095712</v>
      </c>
      <c r="W45" s="427">
        <v>743.11391114946309</v>
      </c>
      <c r="X45" s="427">
        <v>167.06204503589714</v>
      </c>
      <c r="Y45" s="427">
        <v>910.17595618536018</v>
      </c>
      <c r="Z45" s="427">
        <v>-133.00048747197036</v>
      </c>
      <c r="AA45" s="434">
        <v>777.17546871338982</v>
      </c>
      <c r="AB45" s="427">
        <v>-10.229401784147413</v>
      </c>
      <c r="AC45" s="427">
        <v>603.27713887501397</v>
      </c>
      <c r="AD45" s="409">
        <v>6</v>
      </c>
      <c r="AE45" s="409">
        <v>6</v>
      </c>
    </row>
    <row r="46" spans="1:31" s="9" customFormat="1" ht="14">
      <c r="A46" s="397">
        <v>109</v>
      </c>
      <c r="B46" s="398" t="s">
        <v>69</v>
      </c>
      <c r="C46" s="400">
        <v>68319</v>
      </c>
      <c r="D46" s="399">
        <v>114.8053401839105</v>
      </c>
      <c r="E46" s="399">
        <v>137.98876676684466</v>
      </c>
      <c r="F46" s="399">
        <v>252.79410695075518</v>
      </c>
      <c r="G46" s="399">
        <v>99.611700465358808</v>
      </c>
      <c r="H46" s="399">
        <v>352.40580741611399</v>
      </c>
      <c r="I46" s="399">
        <v>89.459483531254349</v>
      </c>
      <c r="J46" s="399">
        <v>441.86529094736835</v>
      </c>
      <c r="K46" s="399">
        <v>-186.65148787306606</v>
      </c>
      <c r="L46" s="435">
        <v>255.21380307430229</v>
      </c>
      <c r="M46" s="399">
        <v>1.2199402801563133</v>
      </c>
      <c r="N46" s="399">
        <v>256.43374335445856</v>
      </c>
      <c r="O46" s="409">
        <v>5</v>
      </c>
      <c r="P46" s="409">
        <v>5</v>
      </c>
      <c r="Q46" s="22"/>
      <c r="R46" s="415">
        <v>109</v>
      </c>
      <c r="S46" s="202" t="s">
        <v>69</v>
      </c>
      <c r="T46" s="400">
        <v>68043</v>
      </c>
      <c r="U46" s="427">
        <v>138.73112955325882</v>
      </c>
      <c r="V46" s="427">
        <v>117.60192643007815</v>
      </c>
      <c r="W46" s="427">
        <v>256.33305598333698</v>
      </c>
      <c r="X46" s="427">
        <v>152.88893496056767</v>
      </c>
      <c r="Y46" s="427">
        <v>409.2219909439047</v>
      </c>
      <c r="Z46" s="427">
        <v>-198.69727966139058</v>
      </c>
      <c r="AA46" s="434">
        <v>210.52471128251409</v>
      </c>
      <c r="AB46" s="427">
        <v>-3.8187733021765582</v>
      </c>
      <c r="AC46" s="427">
        <v>604.27713887501397</v>
      </c>
      <c r="AD46" s="409">
        <v>5</v>
      </c>
      <c r="AE46" s="409">
        <v>5</v>
      </c>
    </row>
    <row r="47" spans="1:31" s="9" customFormat="1" ht="14">
      <c r="A47" s="397">
        <v>139</v>
      </c>
      <c r="B47" s="398" t="s">
        <v>71</v>
      </c>
      <c r="C47" s="400">
        <v>9766</v>
      </c>
      <c r="D47" s="399">
        <v>626.28311912857293</v>
      </c>
      <c r="E47" s="399">
        <v>147.8439206471048</v>
      </c>
      <c r="F47" s="399">
        <v>774.12703977567776</v>
      </c>
      <c r="G47" s="399">
        <v>562.47571882405259</v>
      </c>
      <c r="H47" s="399">
        <v>1336.6027585997304</v>
      </c>
      <c r="I47" s="399">
        <v>73.897628927368459</v>
      </c>
      <c r="J47" s="399">
        <v>1410.5003875270988</v>
      </c>
      <c r="K47" s="399">
        <v>11.900163833708785</v>
      </c>
      <c r="L47" s="435">
        <v>1422.4005513608076</v>
      </c>
      <c r="M47" s="399">
        <v>10.327248157894738</v>
      </c>
      <c r="N47" s="399">
        <v>1432.7277995187023</v>
      </c>
      <c r="O47" s="409">
        <v>17</v>
      </c>
      <c r="P47" s="409">
        <v>17</v>
      </c>
      <c r="Q47" s="22"/>
      <c r="R47" s="415">
        <v>139</v>
      </c>
      <c r="S47" s="202" t="s">
        <v>71</v>
      </c>
      <c r="T47" s="400">
        <v>9853</v>
      </c>
      <c r="U47" s="427">
        <v>627.90042156068796</v>
      </c>
      <c r="V47" s="427">
        <v>549.20096204746346</v>
      </c>
      <c r="W47" s="427">
        <v>1177.1013836081513</v>
      </c>
      <c r="X47" s="427">
        <v>147.08178768722453</v>
      </c>
      <c r="Y47" s="427">
        <v>1324.1831712953758</v>
      </c>
      <c r="Z47" s="427">
        <v>-9.9657972191210806</v>
      </c>
      <c r="AA47" s="434">
        <v>1314.2173740762548</v>
      </c>
      <c r="AB47" s="427">
        <v>27.958591434080997</v>
      </c>
      <c r="AC47" s="427">
        <v>606.27713887501397</v>
      </c>
      <c r="AD47" s="409">
        <v>17</v>
      </c>
      <c r="AE47" s="409">
        <v>17</v>
      </c>
    </row>
    <row r="48" spans="1:31" s="9" customFormat="1" ht="14">
      <c r="A48" s="397">
        <v>140</v>
      </c>
      <c r="B48" s="398" t="s">
        <v>72</v>
      </c>
      <c r="C48" s="400">
        <v>20618</v>
      </c>
      <c r="D48" s="399">
        <v>536.06517309041533</v>
      </c>
      <c r="E48" s="399">
        <v>145.84361944697483</v>
      </c>
      <c r="F48" s="399">
        <v>681.90879253739013</v>
      </c>
      <c r="G48" s="399">
        <v>360.66194597963636</v>
      </c>
      <c r="H48" s="399">
        <v>1042.5707385170265</v>
      </c>
      <c r="I48" s="399">
        <v>111.37467244905473</v>
      </c>
      <c r="J48" s="399">
        <v>1153.9454109660812</v>
      </c>
      <c r="K48" s="399">
        <v>-49.293432922688915</v>
      </c>
      <c r="L48" s="435">
        <v>1104.6519780433923</v>
      </c>
      <c r="M48" s="399">
        <v>-1.7374005228441116</v>
      </c>
      <c r="N48" s="399">
        <v>1102.9145775205484</v>
      </c>
      <c r="O48" s="409">
        <v>11</v>
      </c>
      <c r="P48" s="409">
        <v>11</v>
      </c>
      <c r="Q48" s="22"/>
      <c r="R48" s="415">
        <v>140</v>
      </c>
      <c r="S48" s="202" t="s">
        <v>72</v>
      </c>
      <c r="T48" s="400">
        <v>20801</v>
      </c>
      <c r="U48" s="427">
        <v>566.0063278857973</v>
      </c>
      <c r="V48" s="427">
        <v>355.12682595155849</v>
      </c>
      <c r="W48" s="427">
        <v>921.13315383735574</v>
      </c>
      <c r="X48" s="427">
        <v>176.88652771810928</v>
      </c>
      <c r="Y48" s="427">
        <v>1098.019681555465</v>
      </c>
      <c r="Z48" s="427">
        <v>-68.929330320657655</v>
      </c>
      <c r="AA48" s="434">
        <v>1029.0903512348073</v>
      </c>
      <c r="AB48" s="427">
        <v>-7.4210938031825409</v>
      </c>
      <c r="AC48" s="427">
        <v>607.27713887501397</v>
      </c>
      <c r="AD48" s="409">
        <v>11</v>
      </c>
      <c r="AE48" s="409">
        <v>11</v>
      </c>
    </row>
    <row r="49" spans="1:31" s="9" customFormat="1" ht="14">
      <c r="A49" s="397">
        <v>142</v>
      </c>
      <c r="B49" s="398" t="s">
        <v>73</v>
      </c>
      <c r="C49" s="400">
        <v>6444</v>
      </c>
      <c r="D49" s="399">
        <v>98.897857440570249</v>
      </c>
      <c r="E49" s="399">
        <v>129.45441820108655</v>
      </c>
      <c r="F49" s="399">
        <v>228.3522756416568</v>
      </c>
      <c r="G49" s="399">
        <v>417.06557240078325</v>
      </c>
      <c r="H49" s="399">
        <v>645.41784804244003</v>
      </c>
      <c r="I49" s="399">
        <v>123.9057637672727</v>
      </c>
      <c r="J49" s="399">
        <v>769.32361180971282</v>
      </c>
      <c r="K49" s="399">
        <v>-99.704531346989441</v>
      </c>
      <c r="L49" s="435">
        <v>669.61908046272333</v>
      </c>
      <c r="M49" s="399">
        <v>87.077780921787721</v>
      </c>
      <c r="N49" s="399">
        <v>756.69686138451107</v>
      </c>
      <c r="O49" s="409">
        <v>7</v>
      </c>
      <c r="P49" s="409">
        <v>7</v>
      </c>
      <c r="Q49" s="22"/>
      <c r="R49" s="415">
        <v>142</v>
      </c>
      <c r="S49" s="202" t="s">
        <v>73</v>
      </c>
      <c r="T49" s="400">
        <v>6504</v>
      </c>
      <c r="U49" s="427">
        <v>157.94348783788146</v>
      </c>
      <c r="V49" s="427">
        <v>387.41285237257432</v>
      </c>
      <c r="W49" s="427">
        <v>545.35634021045576</v>
      </c>
      <c r="X49" s="427">
        <v>179.73005840108161</v>
      </c>
      <c r="Y49" s="427">
        <v>725.08639861153745</v>
      </c>
      <c r="Z49" s="427">
        <v>-127.55412054120541</v>
      </c>
      <c r="AA49" s="434">
        <v>597.53227807033204</v>
      </c>
      <c r="AB49" s="427">
        <v>84.125696417589197</v>
      </c>
      <c r="AC49" s="427">
        <v>608.27713887501397</v>
      </c>
      <c r="AD49" s="409">
        <v>7</v>
      </c>
      <c r="AE49" s="409">
        <v>7</v>
      </c>
    </row>
    <row r="50" spans="1:31" s="9" customFormat="1" ht="14">
      <c r="A50" s="397">
        <v>143</v>
      </c>
      <c r="B50" s="398" t="s">
        <v>74</v>
      </c>
      <c r="C50" s="400">
        <v>6850</v>
      </c>
      <c r="D50" s="399">
        <v>2.6744059944439367</v>
      </c>
      <c r="E50" s="399">
        <v>134.10436636514902</v>
      </c>
      <c r="F50" s="399">
        <v>136.77877235959295</v>
      </c>
      <c r="G50" s="399">
        <v>384.65711663745026</v>
      </c>
      <c r="H50" s="399">
        <v>521.43588899704321</v>
      </c>
      <c r="I50" s="399">
        <v>123.91691262115259</v>
      </c>
      <c r="J50" s="399">
        <v>645.35280161819583</v>
      </c>
      <c r="K50" s="399">
        <v>-127.80598540145985</v>
      </c>
      <c r="L50" s="435">
        <v>517.54681621673592</v>
      </c>
      <c r="M50" s="399">
        <v>25.594854359124099</v>
      </c>
      <c r="N50" s="399">
        <v>543.14167057586008</v>
      </c>
      <c r="O50" s="409">
        <v>6</v>
      </c>
      <c r="P50" s="409">
        <v>6</v>
      </c>
      <c r="Q50" s="22"/>
      <c r="R50" s="415">
        <v>143</v>
      </c>
      <c r="S50" s="202" t="s">
        <v>74</v>
      </c>
      <c r="T50" s="400">
        <v>6804</v>
      </c>
      <c r="U50" s="427">
        <v>-46.884152115766305</v>
      </c>
      <c r="V50" s="427">
        <v>417.67509342822706</v>
      </c>
      <c r="W50" s="427">
        <v>370.79094131246069</v>
      </c>
      <c r="X50" s="427">
        <v>199.00355881750713</v>
      </c>
      <c r="Y50" s="427">
        <v>569.79450012996779</v>
      </c>
      <c r="Z50" s="427">
        <v>-132.03997648442092</v>
      </c>
      <c r="AA50" s="434">
        <v>437.7545236455469</v>
      </c>
      <c r="AB50" s="427">
        <v>30.797543136390356</v>
      </c>
      <c r="AC50" s="427">
        <v>609.27713887501397</v>
      </c>
      <c r="AD50" s="409">
        <v>6</v>
      </c>
      <c r="AE50" s="409">
        <v>6</v>
      </c>
    </row>
    <row r="51" spans="1:31" s="9" customFormat="1" ht="14">
      <c r="A51" s="397">
        <v>145</v>
      </c>
      <c r="B51" s="398" t="s">
        <v>75</v>
      </c>
      <c r="C51" s="400">
        <v>12343</v>
      </c>
      <c r="D51" s="399">
        <v>540.71991302320839</v>
      </c>
      <c r="E51" s="399">
        <v>102.15083850708901</v>
      </c>
      <c r="F51" s="399">
        <v>642.87075153029741</v>
      </c>
      <c r="G51" s="399">
        <v>469.24433503130882</v>
      </c>
      <c r="H51" s="399">
        <v>1112.1150865616062</v>
      </c>
      <c r="I51" s="399">
        <v>91.250647764873705</v>
      </c>
      <c r="J51" s="399">
        <v>1203.3657343264799</v>
      </c>
      <c r="K51" s="399">
        <v>-33.879931945232116</v>
      </c>
      <c r="L51" s="435">
        <v>1169.4858023812478</v>
      </c>
      <c r="M51" s="399">
        <v>13.54197505063599</v>
      </c>
      <c r="N51" s="399">
        <v>1183.0277774318838</v>
      </c>
      <c r="O51" s="409">
        <v>14</v>
      </c>
      <c r="P51" s="409">
        <v>14</v>
      </c>
      <c r="Q51" s="22"/>
      <c r="R51" s="415">
        <v>145</v>
      </c>
      <c r="S51" s="202" t="s">
        <v>75</v>
      </c>
      <c r="T51" s="400">
        <v>12369</v>
      </c>
      <c r="U51" s="427">
        <v>536.24789042957116</v>
      </c>
      <c r="V51" s="427">
        <v>447.06775337144757</v>
      </c>
      <c r="W51" s="427">
        <v>983.31564380101872</v>
      </c>
      <c r="X51" s="427">
        <v>176.15594746330413</v>
      </c>
      <c r="Y51" s="427">
        <v>1159.4715912643228</v>
      </c>
      <c r="Z51" s="427">
        <v>-46.436575309240844</v>
      </c>
      <c r="AA51" s="434">
        <v>1113.0350159550819</v>
      </c>
      <c r="AB51" s="427">
        <v>5.7507273748888368</v>
      </c>
      <c r="AC51" s="427">
        <v>610.27713887501397</v>
      </c>
      <c r="AD51" s="409">
        <v>14</v>
      </c>
      <c r="AE51" s="409">
        <v>14</v>
      </c>
    </row>
    <row r="52" spans="1:31" s="9" customFormat="1" ht="14">
      <c r="A52" s="397">
        <v>146</v>
      </c>
      <c r="B52" s="398" t="s">
        <v>76</v>
      </c>
      <c r="C52" s="400">
        <v>4406</v>
      </c>
      <c r="D52" s="399">
        <v>408.65232872050137</v>
      </c>
      <c r="E52" s="399">
        <v>152.99868028420315</v>
      </c>
      <c r="F52" s="399">
        <v>561.65100900470452</v>
      </c>
      <c r="G52" s="399">
        <v>283.85148839476642</v>
      </c>
      <c r="H52" s="399">
        <v>845.50249739947094</v>
      </c>
      <c r="I52" s="399">
        <v>169.37995807449087</v>
      </c>
      <c r="J52" s="399">
        <v>1014.8824554739618</v>
      </c>
      <c r="K52" s="399">
        <v>-58.469586926917842</v>
      </c>
      <c r="L52" s="435">
        <v>956.41286854704401</v>
      </c>
      <c r="M52" s="399">
        <v>23.096769655015894</v>
      </c>
      <c r="N52" s="399">
        <v>979.50963820206005</v>
      </c>
      <c r="O52" s="409">
        <v>12</v>
      </c>
      <c r="P52" s="409">
        <v>12</v>
      </c>
      <c r="Q52" s="22"/>
      <c r="R52" s="415">
        <v>146</v>
      </c>
      <c r="S52" s="202" t="s">
        <v>76</v>
      </c>
      <c r="T52" s="400">
        <v>4492</v>
      </c>
      <c r="U52" s="427">
        <v>424.93775730058604</v>
      </c>
      <c r="V52" s="427">
        <v>254.28887969963537</v>
      </c>
      <c r="W52" s="427">
        <v>679.22663700022133</v>
      </c>
      <c r="X52" s="427">
        <v>228.61949726077012</v>
      </c>
      <c r="Y52" s="427">
        <v>907.84613426099145</v>
      </c>
      <c r="Z52" s="427">
        <v>-81.68744434550311</v>
      </c>
      <c r="AA52" s="434">
        <v>826.15868991548837</v>
      </c>
      <c r="AB52" s="427">
        <v>6.3157479964381142</v>
      </c>
      <c r="AC52" s="427">
        <v>611.27713887501397</v>
      </c>
      <c r="AD52" s="409">
        <v>12</v>
      </c>
      <c r="AE52" s="409">
        <v>12</v>
      </c>
    </row>
    <row r="53" spans="1:31" s="9" customFormat="1" ht="14">
      <c r="A53" s="397">
        <v>153</v>
      </c>
      <c r="B53" s="398" t="s">
        <v>81</v>
      </c>
      <c r="C53" s="400">
        <v>24919</v>
      </c>
      <c r="D53" s="399">
        <v>240.25378681456812</v>
      </c>
      <c r="E53" s="399">
        <v>212.81089835084191</v>
      </c>
      <c r="F53" s="399">
        <v>453.06468516541003</v>
      </c>
      <c r="G53" s="399">
        <v>292.74589414177569</v>
      </c>
      <c r="H53" s="399">
        <v>745.81057930718566</v>
      </c>
      <c r="I53" s="399">
        <v>83.421535536213312</v>
      </c>
      <c r="J53" s="399">
        <v>829.23211484339902</v>
      </c>
      <c r="K53" s="399">
        <v>16.795978971868855</v>
      </c>
      <c r="L53" s="435">
        <v>846.02809381526788</v>
      </c>
      <c r="M53" s="399">
        <v>-35.184883666198488</v>
      </c>
      <c r="N53" s="399">
        <v>810.84321014906936</v>
      </c>
      <c r="O53" s="409">
        <v>9</v>
      </c>
      <c r="P53" s="409">
        <v>9</v>
      </c>
      <c r="Q53" s="22"/>
      <c r="R53" s="415">
        <v>153</v>
      </c>
      <c r="S53" s="202" t="s">
        <v>81</v>
      </c>
      <c r="T53" s="400">
        <v>25208</v>
      </c>
      <c r="U53" s="427">
        <v>269.17477042854784</v>
      </c>
      <c r="V53" s="427">
        <v>306.4647995788697</v>
      </c>
      <c r="W53" s="427">
        <v>575.63957000741755</v>
      </c>
      <c r="X53" s="427">
        <v>153.36231530787953</v>
      </c>
      <c r="Y53" s="427">
        <v>729.00188531529705</v>
      </c>
      <c r="Z53" s="427">
        <v>-33.962154871469373</v>
      </c>
      <c r="AA53" s="434">
        <v>695.03973044382769</v>
      </c>
      <c r="AB53" s="427">
        <v>-40.574905826324979</v>
      </c>
      <c r="AC53" s="427">
        <v>616.27713887501397</v>
      </c>
      <c r="AD53" s="409">
        <v>9</v>
      </c>
      <c r="AE53" s="409">
        <v>9</v>
      </c>
    </row>
    <row r="54" spans="1:31" s="9" customFormat="1" ht="14">
      <c r="A54" s="397">
        <v>148</v>
      </c>
      <c r="B54" s="398" t="s">
        <v>77</v>
      </c>
      <c r="C54" s="400">
        <v>7127</v>
      </c>
      <c r="D54" s="399">
        <v>1578.4238336758071</v>
      </c>
      <c r="E54" s="399">
        <v>141.91125077843955</v>
      </c>
      <c r="F54" s="399">
        <v>1720.3350844542467</v>
      </c>
      <c r="G54" s="399">
        <v>-0.8683180581080534</v>
      </c>
      <c r="H54" s="399">
        <v>1719.4667663961386</v>
      </c>
      <c r="I54" s="399">
        <v>107.27217328733562</v>
      </c>
      <c r="J54" s="399">
        <v>1826.7389396834744</v>
      </c>
      <c r="K54" s="399">
        <v>-85.401290865721904</v>
      </c>
      <c r="L54" s="435">
        <v>1741.3376488177523</v>
      </c>
      <c r="M54" s="399">
        <v>0.27598489687105293</v>
      </c>
      <c r="N54" s="399">
        <v>1741.6136337146233</v>
      </c>
      <c r="O54" s="409">
        <v>19</v>
      </c>
      <c r="P54" s="409">
        <v>19</v>
      </c>
      <c r="Q54" s="22"/>
      <c r="R54" s="415">
        <v>148</v>
      </c>
      <c r="S54" s="202" t="s">
        <v>77</v>
      </c>
      <c r="T54" s="400">
        <v>7047</v>
      </c>
      <c r="U54" s="427">
        <v>1570.1035701308713</v>
      </c>
      <c r="V54" s="427">
        <v>-2.5586138313023894</v>
      </c>
      <c r="W54" s="427">
        <v>1567.5449562995689</v>
      </c>
      <c r="X54" s="427">
        <v>165.01973865835237</v>
      </c>
      <c r="Y54" s="427">
        <v>1732.5646949579213</v>
      </c>
      <c r="Z54" s="427">
        <v>-118.52178231871719</v>
      </c>
      <c r="AA54" s="434">
        <v>1614.0429126392041</v>
      </c>
      <c r="AB54" s="427">
        <v>-0.3511457499645253</v>
      </c>
      <c r="AC54" s="427">
        <v>612.27713887501397</v>
      </c>
      <c r="AD54" s="409">
        <v>19</v>
      </c>
      <c r="AE54" s="409">
        <v>19</v>
      </c>
    </row>
    <row r="55" spans="1:31" s="9" customFormat="1" ht="14">
      <c r="A55" s="397">
        <v>149</v>
      </c>
      <c r="B55" s="398" t="s">
        <v>78</v>
      </c>
      <c r="C55" s="400">
        <v>5379</v>
      </c>
      <c r="D55" s="399">
        <v>540.40276109016179</v>
      </c>
      <c r="E55" s="399">
        <v>77.164496469597779</v>
      </c>
      <c r="F55" s="399">
        <v>617.56725755975958</v>
      </c>
      <c r="G55" s="399">
        <v>-6.6417541995689007</v>
      </c>
      <c r="H55" s="399">
        <v>610.92550336019065</v>
      </c>
      <c r="I55" s="399">
        <v>105.49346512938257</v>
      </c>
      <c r="J55" s="399">
        <v>716.41896848957322</v>
      </c>
      <c r="K55" s="399">
        <v>-259.23740472206731</v>
      </c>
      <c r="L55" s="435">
        <v>457.18156376750591</v>
      </c>
      <c r="M55" s="399">
        <v>-513.38660277746783</v>
      </c>
      <c r="N55" s="399">
        <v>-56.205039009961851</v>
      </c>
      <c r="O55" s="409">
        <v>1</v>
      </c>
      <c r="P55" s="410">
        <v>33</v>
      </c>
      <c r="Q55" s="22"/>
      <c r="R55" s="415">
        <v>149</v>
      </c>
      <c r="S55" s="202" t="s">
        <v>78</v>
      </c>
      <c r="T55" s="400">
        <v>5384</v>
      </c>
      <c r="U55" s="427">
        <v>552.64191407217027</v>
      </c>
      <c r="V55" s="427">
        <v>-12.405986905507534</v>
      </c>
      <c r="W55" s="427">
        <v>540.23592716666269</v>
      </c>
      <c r="X55" s="427">
        <v>160.18403179861605</v>
      </c>
      <c r="Y55" s="427">
        <v>700.41995896527874</v>
      </c>
      <c r="Z55" s="427">
        <v>-262.64431649331351</v>
      </c>
      <c r="AA55" s="434">
        <v>437.77564247196523</v>
      </c>
      <c r="AB55" s="427">
        <v>-471.63289754829117</v>
      </c>
      <c r="AC55" s="427">
        <v>613.27713887501397</v>
      </c>
      <c r="AD55" s="409">
        <v>1</v>
      </c>
      <c r="AE55" s="410">
        <v>33</v>
      </c>
    </row>
    <row r="56" spans="1:31" s="9" customFormat="1" ht="14">
      <c r="A56" s="397">
        <v>151</v>
      </c>
      <c r="B56" s="398" t="s">
        <v>79</v>
      </c>
      <c r="C56" s="400">
        <v>1814</v>
      </c>
      <c r="D56" s="399">
        <v>-81.230357059173542</v>
      </c>
      <c r="E56" s="399">
        <v>93.121660702525674</v>
      </c>
      <c r="F56" s="399">
        <v>11.891303643352126</v>
      </c>
      <c r="G56" s="399">
        <v>318.46268558448969</v>
      </c>
      <c r="H56" s="399">
        <v>330.35398922784185</v>
      </c>
      <c r="I56" s="399">
        <v>198.95889707093676</v>
      </c>
      <c r="J56" s="399">
        <v>529.31288629877861</v>
      </c>
      <c r="K56" s="399">
        <v>-235.31146637265712</v>
      </c>
      <c r="L56" s="435">
        <v>294.00141992612146</v>
      </c>
      <c r="M56" s="399">
        <v>38.594202866593164</v>
      </c>
      <c r="N56" s="399">
        <v>332.59562279271461</v>
      </c>
      <c r="O56" s="409">
        <v>14</v>
      </c>
      <c r="P56" s="409">
        <v>14</v>
      </c>
      <c r="Q56" s="22"/>
      <c r="R56" s="415">
        <v>151</v>
      </c>
      <c r="S56" s="202" t="s">
        <v>79</v>
      </c>
      <c r="T56" s="400">
        <v>1852</v>
      </c>
      <c r="U56" s="427">
        <v>-161.86536692867466</v>
      </c>
      <c r="V56" s="427">
        <v>408.66216290317692</v>
      </c>
      <c r="W56" s="427">
        <v>246.79679597450223</v>
      </c>
      <c r="X56" s="427">
        <v>269.67439982859838</v>
      </c>
      <c r="Y56" s="427">
        <v>516.47119580310061</v>
      </c>
      <c r="Z56" s="427">
        <v>-265.26241900647949</v>
      </c>
      <c r="AA56" s="434">
        <v>251.20877679662115</v>
      </c>
      <c r="AB56" s="427">
        <v>0</v>
      </c>
      <c r="AC56" s="427">
        <v>614.27713887501397</v>
      </c>
      <c r="AD56" s="409">
        <v>14</v>
      </c>
      <c r="AE56" s="409">
        <v>14</v>
      </c>
    </row>
    <row r="57" spans="1:31" s="9" customFormat="1" ht="14">
      <c r="A57" s="397">
        <v>152</v>
      </c>
      <c r="B57" s="398" t="s">
        <v>80</v>
      </c>
      <c r="C57" s="400">
        <v>4357</v>
      </c>
      <c r="D57" s="399">
        <v>219.4053242282348</v>
      </c>
      <c r="E57" s="399">
        <v>109.0734311456048</v>
      </c>
      <c r="F57" s="399">
        <v>328.47875537383959</v>
      </c>
      <c r="G57" s="399">
        <v>490.89001665810594</v>
      </c>
      <c r="H57" s="399">
        <v>819.36877203194547</v>
      </c>
      <c r="I57" s="399">
        <v>143.10284812383279</v>
      </c>
      <c r="J57" s="399">
        <v>962.47162015577828</v>
      </c>
      <c r="K57" s="399">
        <v>55.529951801698417</v>
      </c>
      <c r="L57" s="435">
        <v>1018.0015719574768</v>
      </c>
      <c r="M57" s="399">
        <v>81.15482826486118</v>
      </c>
      <c r="N57" s="399">
        <v>1099.1564002223379</v>
      </c>
      <c r="O57" s="409">
        <v>14</v>
      </c>
      <c r="P57" s="409">
        <v>14</v>
      </c>
      <c r="Q57" s="22"/>
      <c r="R57" s="415">
        <v>152</v>
      </c>
      <c r="S57" s="202" t="s">
        <v>80</v>
      </c>
      <c r="T57" s="400">
        <v>4406</v>
      </c>
      <c r="U57" s="427">
        <v>215.14153838742229</v>
      </c>
      <c r="V57" s="427">
        <v>483.27763896321738</v>
      </c>
      <c r="W57" s="427">
        <v>698.41917735063976</v>
      </c>
      <c r="X57" s="427">
        <v>210.53937828205619</v>
      </c>
      <c r="Y57" s="427">
        <v>908.95855563269595</v>
      </c>
      <c r="Z57" s="427">
        <v>23.900136177939174</v>
      </c>
      <c r="AA57" s="434">
        <v>932.85869181063515</v>
      </c>
      <c r="AB57" s="427">
        <v>63.817882886972328</v>
      </c>
      <c r="AC57" s="427">
        <v>615.27713887501397</v>
      </c>
      <c r="AD57" s="409">
        <v>14</v>
      </c>
      <c r="AE57" s="409">
        <v>14</v>
      </c>
    </row>
    <row r="58" spans="1:31" s="9" customFormat="1" ht="14">
      <c r="A58" s="397">
        <v>165</v>
      </c>
      <c r="B58" s="398" t="s">
        <v>82</v>
      </c>
      <c r="C58" s="400">
        <v>16123</v>
      </c>
      <c r="D58" s="399">
        <v>248.83365776970356</v>
      </c>
      <c r="E58" s="399">
        <v>129.35885064800874</v>
      </c>
      <c r="F58" s="399">
        <v>378.1925084177123</v>
      </c>
      <c r="G58" s="399">
        <v>246.95140571249141</v>
      </c>
      <c r="H58" s="399">
        <v>625.14391413020371</v>
      </c>
      <c r="I58" s="399">
        <v>80.440307116048004</v>
      </c>
      <c r="J58" s="399">
        <v>705.58422124625167</v>
      </c>
      <c r="K58" s="399">
        <v>-116.52657693977548</v>
      </c>
      <c r="L58" s="435">
        <v>589.05764430647628</v>
      </c>
      <c r="M58" s="399">
        <v>18.117466134094187</v>
      </c>
      <c r="N58" s="399">
        <v>607.17511044057051</v>
      </c>
      <c r="O58" s="409">
        <v>5</v>
      </c>
      <c r="P58" s="409">
        <v>5</v>
      </c>
      <c r="Q58" s="22"/>
      <c r="R58" s="415">
        <v>165</v>
      </c>
      <c r="S58" s="202" t="s">
        <v>82</v>
      </c>
      <c r="T58" s="400">
        <v>16280</v>
      </c>
      <c r="U58" s="427">
        <v>283.89471532770563</v>
      </c>
      <c r="V58" s="427">
        <v>285.48667035531054</v>
      </c>
      <c r="W58" s="427">
        <v>569.38138568301611</v>
      </c>
      <c r="X58" s="427">
        <v>154.3457808743519</v>
      </c>
      <c r="Y58" s="427">
        <v>723.72716655736804</v>
      </c>
      <c r="Z58" s="427">
        <v>-124.6012285012285</v>
      </c>
      <c r="AA58" s="434">
        <v>599.1259380561396</v>
      </c>
      <c r="AB58" s="427">
        <v>18.64732182432434</v>
      </c>
      <c r="AC58" s="427">
        <v>617.27713887501397</v>
      </c>
      <c r="AD58" s="409">
        <v>5</v>
      </c>
      <c r="AE58" s="409">
        <v>5</v>
      </c>
    </row>
    <row r="59" spans="1:31" s="9" customFormat="1" ht="14">
      <c r="A59" s="397">
        <v>167</v>
      </c>
      <c r="B59" s="398" t="s">
        <v>83</v>
      </c>
      <c r="C59" s="400">
        <v>78062</v>
      </c>
      <c r="D59" s="399">
        <v>41.223166800945449</v>
      </c>
      <c r="E59" s="399">
        <v>182.68804059650026</v>
      </c>
      <c r="F59" s="399">
        <v>223.91120739744571</v>
      </c>
      <c r="G59" s="399">
        <v>297.19900477748678</v>
      </c>
      <c r="H59" s="399">
        <v>521.11021217493249</v>
      </c>
      <c r="I59" s="399">
        <v>110.65638065244352</v>
      </c>
      <c r="J59" s="399">
        <v>631.76659282737603</v>
      </c>
      <c r="K59" s="399">
        <v>32.040570315902741</v>
      </c>
      <c r="L59" s="435">
        <v>663.80716314327879</v>
      </c>
      <c r="M59" s="399">
        <v>-137.6512839413671</v>
      </c>
      <c r="N59" s="399">
        <v>526.15587920191172</v>
      </c>
      <c r="O59" s="409">
        <v>12</v>
      </c>
      <c r="P59" s="409">
        <v>12</v>
      </c>
      <c r="Q59" s="22"/>
      <c r="R59" s="415">
        <v>167</v>
      </c>
      <c r="S59" s="202" t="s">
        <v>83</v>
      </c>
      <c r="T59" s="400">
        <v>77513</v>
      </c>
      <c r="U59" s="427">
        <v>47.090089039653023</v>
      </c>
      <c r="V59" s="427">
        <v>302.1145990042578</v>
      </c>
      <c r="W59" s="427">
        <v>349.20468804391083</v>
      </c>
      <c r="X59" s="427">
        <v>163.49360071681411</v>
      </c>
      <c r="Y59" s="427">
        <v>512.69828876072495</v>
      </c>
      <c r="Z59" s="427">
        <v>2.5447215305819668</v>
      </c>
      <c r="AA59" s="434">
        <v>515.24301029130686</v>
      </c>
      <c r="AB59" s="427">
        <v>-141.08023750725681</v>
      </c>
      <c r="AC59" s="427">
        <v>618.27713887501397</v>
      </c>
      <c r="AD59" s="409">
        <v>12</v>
      </c>
      <c r="AE59" s="409">
        <v>12</v>
      </c>
    </row>
    <row r="60" spans="1:31" s="9" customFormat="1" ht="14">
      <c r="A60" s="397">
        <v>169</v>
      </c>
      <c r="B60" s="398" t="s">
        <v>84</v>
      </c>
      <c r="C60" s="400">
        <v>4916</v>
      </c>
      <c r="D60" s="399">
        <v>201.87499799347424</v>
      </c>
      <c r="E60" s="399">
        <v>134.07245464146743</v>
      </c>
      <c r="F60" s="399">
        <v>335.94745263494167</v>
      </c>
      <c r="G60" s="399">
        <v>416.24050827905404</v>
      </c>
      <c r="H60" s="399">
        <v>752.18796091399565</v>
      </c>
      <c r="I60" s="399">
        <v>99.254007775691107</v>
      </c>
      <c r="J60" s="399">
        <v>851.44196868968686</v>
      </c>
      <c r="K60" s="399">
        <v>-246.49308380797396</v>
      </c>
      <c r="L60" s="435">
        <v>604.94888488171284</v>
      </c>
      <c r="M60" s="399">
        <v>-3.356861228641173</v>
      </c>
      <c r="N60" s="399">
        <v>601.59202365307169</v>
      </c>
      <c r="O60" s="409">
        <v>5</v>
      </c>
      <c r="P60" s="409">
        <v>5</v>
      </c>
      <c r="Q60" s="22"/>
      <c r="R60" s="415">
        <v>169</v>
      </c>
      <c r="S60" s="202" t="s">
        <v>84</v>
      </c>
      <c r="T60" s="400">
        <v>4990</v>
      </c>
      <c r="U60" s="427">
        <v>205.19054269838574</v>
      </c>
      <c r="V60" s="427">
        <v>381.20637655961832</v>
      </c>
      <c r="W60" s="427">
        <v>586.396919258004</v>
      </c>
      <c r="X60" s="427">
        <v>181.06879469821834</v>
      </c>
      <c r="Y60" s="427">
        <v>767.46571395622232</v>
      </c>
      <c r="Z60" s="427">
        <v>-258.87835671342685</v>
      </c>
      <c r="AA60" s="434">
        <v>508.58735724279546</v>
      </c>
      <c r="AB60" s="427">
        <v>16.108743486973946</v>
      </c>
      <c r="AC60" s="427">
        <v>619.27713887501397</v>
      </c>
      <c r="AD60" s="409">
        <v>5</v>
      </c>
      <c r="AE60" s="409">
        <v>5</v>
      </c>
    </row>
    <row r="61" spans="1:31" s="9" customFormat="1" ht="14">
      <c r="A61" s="397">
        <v>171</v>
      </c>
      <c r="B61" s="398" t="s">
        <v>85</v>
      </c>
      <c r="C61" s="400">
        <v>4590</v>
      </c>
      <c r="D61" s="399">
        <v>105.32368674566551</v>
      </c>
      <c r="E61" s="399">
        <v>152.86276041789654</v>
      </c>
      <c r="F61" s="399">
        <v>258.18644716356204</v>
      </c>
      <c r="G61" s="399">
        <v>313.76283438255928</v>
      </c>
      <c r="H61" s="399">
        <v>571.94928154612126</v>
      </c>
      <c r="I61" s="399">
        <v>148.19093474177066</v>
      </c>
      <c r="J61" s="399">
        <v>720.14021628789192</v>
      </c>
      <c r="K61" s="399">
        <v>59.151416122004356</v>
      </c>
      <c r="L61" s="435">
        <v>779.29163240989624</v>
      </c>
      <c r="M61" s="399">
        <v>-4.3579137254901976</v>
      </c>
      <c r="N61" s="399">
        <v>774.93371868440613</v>
      </c>
      <c r="O61" s="409">
        <v>11</v>
      </c>
      <c r="P61" s="409">
        <v>11</v>
      </c>
      <c r="Q61" s="22"/>
      <c r="R61" s="415">
        <v>171</v>
      </c>
      <c r="S61" s="202" t="s">
        <v>85</v>
      </c>
      <c r="T61" s="400">
        <v>4540</v>
      </c>
      <c r="U61" s="427">
        <v>29.563283494050694</v>
      </c>
      <c r="V61" s="427">
        <v>324.45719274793629</v>
      </c>
      <c r="W61" s="427">
        <v>354.02047624198696</v>
      </c>
      <c r="X61" s="427">
        <v>206.88799573921449</v>
      </c>
      <c r="Y61" s="427">
        <v>560.90847198120139</v>
      </c>
      <c r="Z61" s="427">
        <v>29.823788546255507</v>
      </c>
      <c r="AA61" s="434">
        <v>590.7322605274569</v>
      </c>
      <c r="AB61" s="427">
        <v>1.770542511013214</v>
      </c>
      <c r="AC61" s="427">
        <v>620.27713887501397</v>
      </c>
      <c r="AD61" s="409">
        <v>11</v>
      </c>
      <c r="AE61" s="409">
        <v>11</v>
      </c>
    </row>
    <row r="62" spans="1:31" s="9" customFormat="1" ht="14">
      <c r="A62" s="397">
        <v>172</v>
      </c>
      <c r="B62" s="398" t="s">
        <v>86</v>
      </c>
      <c r="C62" s="400">
        <v>4079</v>
      </c>
      <c r="D62" s="399">
        <v>20.371398431113455</v>
      </c>
      <c r="E62" s="399">
        <v>135.6337439977454</v>
      </c>
      <c r="F62" s="399">
        <v>156.00514242885885</v>
      </c>
      <c r="G62" s="399">
        <v>433.26378945702896</v>
      </c>
      <c r="H62" s="399">
        <v>589.26893188588781</v>
      </c>
      <c r="I62" s="399">
        <v>167.07003739048258</v>
      </c>
      <c r="J62" s="399">
        <v>756.33896927637045</v>
      </c>
      <c r="K62" s="399">
        <v>235.11424368717823</v>
      </c>
      <c r="L62" s="435">
        <v>991.45321296354871</v>
      </c>
      <c r="M62" s="399">
        <v>-28.246204030399671</v>
      </c>
      <c r="N62" s="399">
        <v>963.20700893314904</v>
      </c>
      <c r="O62" s="409">
        <v>13</v>
      </c>
      <c r="P62" s="409">
        <v>13</v>
      </c>
      <c r="Q62" s="22"/>
      <c r="R62" s="415">
        <v>172</v>
      </c>
      <c r="S62" s="202" t="s">
        <v>86</v>
      </c>
      <c r="T62" s="400">
        <v>4171</v>
      </c>
      <c r="U62" s="427">
        <v>31.583649620772501</v>
      </c>
      <c r="V62" s="427">
        <v>392.22861015763459</v>
      </c>
      <c r="W62" s="427">
        <v>423.81225977840705</v>
      </c>
      <c r="X62" s="427">
        <v>222.96379838083885</v>
      </c>
      <c r="Y62" s="427">
        <v>646.77605815924585</v>
      </c>
      <c r="Z62" s="427">
        <v>128.0654519299928</v>
      </c>
      <c r="AA62" s="434">
        <v>774.84151008923868</v>
      </c>
      <c r="AB62" s="427">
        <v>-13.989051210740849</v>
      </c>
      <c r="AC62" s="427">
        <v>621.27713887501397</v>
      </c>
      <c r="AD62" s="409">
        <v>13</v>
      </c>
      <c r="AE62" s="409">
        <v>13</v>
      </c>
    </row>
    <row r="63" spans="1:31" s="9" customFormat="1" ht="14">
      <c r="A63" s="397">
        <v>176</v>
      </c>
      <c r="B63" s="398" t="s">
        <v>87</v>
      </c>
      <c r="C63" s="400">
        <v>4259</v>
      </c>
      <c r="D63" s="399">
        <v>-255.90121063932457</v>
      </c>
      <c r="E63" s="399">
        <v>191.29407345259219</v>
      </c>
      <c r="F63" s="399">
        <v>-64.607137186732373</v>
      </c>
      <c r="G63" s="399">
        <v>525.91209319641212</v>
      </c>
      <c r="H63" s="399">
        <v>461.30495600967976</v>
      </c>
      <c r="I63" s="399">
        <v>174.89660897930105</v>
      </c>
      <c r="J63" s="399">
        <v>636.20156498898075</v>
      </c>
      <c r="K63" s="399">
        <v>29.068560694998826</v>
      </c>
      <c r="L63" s="435">
        <v>665.27012568397959</v>
      </c>
      <c r="M63" s="399">
        <v>-43.091314909603192</v>
      </c>
      <c r="N63" s="399">
        <v>622.17881077437642</v>
      </c>
      <c r="O63" s="409">
        <v>12</v>
      </c>
      <c r="P63" s="409">
        <v>12</v>
      </c>
      <c r="Q63" s="22"/>
      <c r="R63" s="415">
        <v>176</v>
      </c>
      <c r="S63" s="202" t="s">
        <v>87</v>
      </c>
      <c r="T63" s="400">
        <v>4352</v>
      </c>
      <c r="U63" s="427">
        <v>-229.18589341479631</v>
      </c>
      <c r="V63" s="427">
        <v>491.1176278219607</v>
      </c>
      <c r="W63" s="427">
        <v>261.93173440716441</v>
      </c>
      <c r="X63" s="427">
        <v>229.02336142208793</v>
      </c>
      <c r="Y63" s="427">
        <v>490.95509582925234</v>
      </c>
      <c r="Z63" s="427">
        <v>-11.584788602941176</v>
      </c>
      <c r="AA63" s="434">
        <v>479.37030722631113</v>
      </c>
      <c r="AB63" s="427">
        <v>-63.414605468750018</v>
      </c>
      <c r="AC63" s="427">
        <v>622.27713887501397</v>
      </c>
      <c r="AD63" s="409">
        <v>12</v>
      </c>
      <c r="AE63" s="409">
        <v>12</v>
      </c>
    </row>
    <row r="64" spans="1:31" s="9" customFormat="1" ht="14">
      <c r="A64" s="397">
        <v>177</v>
      </c>
      <c r="B64" s="398" t="s">
        <v>88</v>
      </c>
      <c r="C64" s="400">
        <v>1708</v>
      </c>
      <c r="D64" s="399">
        <v>536.27964370415339</v>
      </c>
      <c r="E64" s="399">
        <v>131.30972983497105</v>
      </c>
      <c r="F64" s="399">
        <v>667.58937353912449</v>
      </c>
      <c r="G64" s="399">
        <v>176.4371024904658</v>
      </c>
      <c r="H64" s="399">
        <v>844.0264760295903</v>
      </c>
      <c r="I64" s="399">
        <v>161.75348526596275</v>
      </c>
      <c r="J64" s="399">
        <v>1005.7799612955531</v>
      </c>
      <c r="K64" s="399">
        <v>-286.95491803278691</v>
      </c>
      <c r="L64" s="435">
        <v>718.82504326276614</v>
      </c>
      <c r="M64" s="399">
        <v>101.16572676814991</v>
      </c>
      <c r="N64" s="399">
        <v>819.99077003091611</v>
      </c>
      <c r="O64" s="409">
        <v>6</v>
      </c>
      <c r="P64" s="409">
        <v>6</v>
      </c>
      <c r="Q64" s="22"/>
      <c r="R64" s="415">
        <v>177</v>
      </c>
      <c r="S64" s="202" t="s">
        <v>88</v>
      </c>
      <c r="T64" s="400">
        <v>1768</v>
      </c>
      <c r="U64" s="427">
        <v>533.10822827723439</v>
      </c>
      <c r="V64" s="427">
        <v>181.96342053836355</v>
      </c>
      <c r="W64" s="427">
        <v>715.07164881559788</v>
      </c>
      <c r="X64" s="427">
        <v>210.79611473959912</v>
      </c>
      <c r="Y64" s="427">
        <v>925.86776355519703</v>
      </c>
      <c r="Z64" s="427">
        <v>-290.3585972850679</v>
      </c>
      <c r="AA64" s="434">
        <v>635.50916627012919</v>
      </c>
      <c r="AB64" s="427">
        <v>59.30397136123679</v>
      </c>
      <c r="AC64" s="427">
        <v>623.27713887501397</v>
      </c>
      <c r="AD64" s="409">
        <v>6</v>
      </c>
      <c r="AE64" s="409">
        <v>6</v>
      </c>
    </row>
    <row r="65" spans="1:31" s="9" customFormat="1" ht="14">
      <c r="A65" s="397">
        <v>178</v>
      </c>
      <c r="B65" s="398" t="s">
        <v>89</v>
      </c>
      <c r="C65" s="400">
        <v>5734</v>
      </c>
      <c r="D65" s="399">
        <v>67.234555314384139</v>
      </c>
      <c r="E65" s="399">
        <v>117.95075978469428</v>
      </c>
      <c r="F65" s="399">
        <v>185.18531509907842</v>
      </c>
      <c r="G65" s="399">
        <v>432.55650868465818</v>
      </c>
      <c r="H65" s="399">
        <v>617.74182378373666</v>
      </c>
      <c r="I65" s="399">
        <v>165.67718227386311</v>
      </c>
      <c r="J65" s="399">
        <v>783.41900605759974</v>
      </c>
      <c r="K65" s="399">
        <v>-97.388733868154873</v>
      </c>
      <c r="L65" s="435">
        <v>686.03027218944487</v>
      </c>
      <c r="M65" s="399">
        <v>6.3809729508196735</v>
      </c>
      <c r="N65" s="399">
        <v>692.41124514026455</v>
      </c>
      <c r="O65" s="409">
        <v>10</v>
      </c>
      <c r="P65" s="409">
        <v>10</v>
      </c>
      <c r="Q65" s="22"/>
      <c r="R65" s="415">
        <v>178</v>
      </c>
      <c r="S65" s="202" t="s">
        <v>89</v>
      </c>
      <c r="T65" s="400">
        <v>5769</v>
      </c>
      <c r="U65" s="427">
        <v>107.95813540371849</v>
      </c>
      <c r="V65" s="427">
        <v>394.55254201046102</v>
      </c>
      <c r="W65" s="427">
        <v>502.5106774141795</v>
      </c>
      <c r="X65" s="427">
        <v>232.97188598805602</v>
      </c>
      <c r="Y65" s="427">
        <v>735.48256340223554</v>
      </c>
      <c r="Z65" s="427">
        <v>-37.352227422430232</v>
      </c>
      <c r="AA65" s="434">
        <v>698.13033597980541</v>
      </c>
      <c r="AB65" s="427">
        <v>3.1773950251343415</v>
      </c>
      <c r="AC65" s="427">
        <v>624.27713887501397</v>
      </c>
      <c r="AD65" s="409">
        <v>10</v>
      </c>
      <c r="AE65" s="409">
        <v>10</v>
      </c>
    </row>
    <row r="66" spans="1:31" s="9" customFormat="1" ht="14">
      <c r="A66" s="397">
        <v>179</v>
      </c>
      <c r="B66" s="398" t="s">
        <v>90</v>
      </c>
      <c r="C66" s="400">
        <v>147746</v>
      </c>
      <c r="D66" s="399">
        <v>-22.596054158099058</v>
      </c>
      <c r="E66" s="399">
        <v>182.99999468911199</v>
      </c>
      <c r="F66" s="399">
        <v>160.40394053101295</v>
      </c>
      <c r="G66" s="399">
        <v>239.50148722729293</v>
      </c>
      <c r="H66" s="399">
        <v>399.9054277583059</v>
      </c>
      <c r="I66" s="399">
        <v>88.703410972711126</v>
      </c>
      <c r="J66" s="399">
        <v>488.60883873101704</v>
      </c>
      <c r="K66" s="399">
        <v>-158.57230652606501</v>
      </c>
      <c r="L66" s="435">
        <v>330.03653220495204</v>
      </c>
      <c r="M66" s="399">
        <v>-80.214480213741794</v>
      </c>
      <c r="N66" s="399">
        <v>249.82205199121029</v>
      </c>
      <c r="O66" s="409">
        <v>13</v>
      </c>
      <c r="P66" s="409">
        <v>13</v>
      </c>
      <c r="Q66" s="22"/>
      <c r="R66" s="415">
        <v>179</v>
      </c>
      <c r="S66" s="202" t="s">
        <v>90</v>
      </c>
      <c r="T66" s="400">
        <v>145887</v>
      </c>
      <c r="U66" s="427">
        <v>-27.322472641810919</v>
      </c>
      <c r="V66" s="427">
        <v>245.66426489826333</v>
      </c>
      <c r="W66" s="427">
        <v>218.34179225645241</v>
      </c>
      <c r="X66" s="427">
        <v>145.46525104591129</v>
      </c>
      <c r="Y66" s="427">
        <v>363.8070433023637</v>
      </c>
      <c r="Z66" s="427">
        <v>-158.42467800420874</v>
      </c>
      <c r="AA66" s="434">
        <v>205.38236529815498</v>
      </c>
      <c r="AB66" s="427">
        <v>-78.033781759238309</v>
      </c>
      <c r="AC66" s="427">
        <v>625.27713887501397</v>
      </c>
      <c r="AD66" s="409">
        <v>13</v>
      </c>
      <c r="AE66" s="409">
        <v>13</v>
      </c>
    </row>
    <row r="67" spans="1:31" s="9" customFormat="1" ht="14">
      <c r="A67" s="397">
        <v>181</v>
      </c>
      <c r="B67" s="398" t="s">
        <v>91</v>
      </c>
      <c r="C67" s="400">
        <v>1682</v>
      </c>
      <c r="D67" s="399">
        <v>558.14462188877178</v>
      </c>
      <c r="E67" s="399">
        <v>107.8729400905568</v>
      </c>
      <c r="F67" s="399">
        <v>666.01756197932855</v>
      </c>
      <c r="G67" s="399">
        <v>566.57290378654614</v>
      </c>
      <c r="H67" s="399">
        <v>1232.5904657658748</v>
      </c>
      <c r="I67" s="399">
        <v>170.1527741639072</v>
      </c>
      <c r="J67" s="399">
        <v>1402.743239929782</v>
      </c>
      <c r="K67" s="399">
        <v>-230.19024970273483</v>
      </c>
      <c r="L67" s="435">
        <v>1172.5529902270471</v>
      </c>
      <c r="M67" s="399">
        <v>-39.165259833531515</v>
      </c>
      <c r="N67" s="399">
        <v>1133.3877303935155</v>
      </c>
      <c r="O67" s="409">
        <v>4</v>
      </c>
      <c r="P67" s="409">
        <v>4</v>
      </c>
      <c r="Q67" s="22"/>
      <c r="R67" s="415">
        <v>181</v>
      </c>
      <c r="S67" s="202" t="s">
        <v>91</v>
      </c>
      <c r="T67" s="400">
        <v>1683</v>
      </c>
      <c r="U67" s="427">
        <v>508.35889052167533</v>
      </c>
      <c r="V67" s="427">
        <v>549.78441330815599</v>
      </c>
      <c r="W67" s="427">
        <v>1058.1433038298312</v>
      </c>
      <c r="X67" s="427">
        <v>253.33410907991532</v>
      </c>
      <c r="Y67" s="427">
        <v>1311.4774129097466</v>
      </c>
      <c r="Z67" s="427">
        <v>-236.72311348781938</v>
      </c>
      <c r="AA67" s="434">
        <v>1074.7542994219273</v>
      </c>
      <c r="AB67" s="427">
        <v>41.206013071895427</v>
      </c>
      <c r="AC67" s="427">
        <v>626.27713887501397</v>
      </c>
      <c r="AD67" s="409">
        <v>4</v>
      </c>
      <c r="AE67" s="409">
        <v>4</v>
      </c>
    </row>
    <row r="68" spans="1:31" s="9" customFormat="1" ht="14">
      <c r="A68" s="397">
        <v>182</v>
      </c>
      <c r="B68" s="398" t="s">
        <v>92</v>
      </c>
      <c r="C68" s="400">
        <v>19182</v>
      </c>
      <c r="D68" s="399">
        <v>-153.89904309243053</v>
      </c>
      <c r="E68" s="399">
        <v>179.26773501457143</v>
      </c>
      <c r="F68" s="399">
        <v>25.368691922140886</v>
      </c>
      <c r="G68" s="399">
        <v>160.51774864640134</v>
      </c>
      <c r="H68" s="399">
        <v>185.88644056854224</v>
      </c>
      <c r="I68" s="399">
        <v>94.641207498418041</v>
      </c>
      <c r="J68" s="399">
        <v>280.52764806696024</v>
      </c>
      <c r="K68" s="399">
        <v>-71.218173287456992</v>
      </c>
      <c r="L68" s="435">
        <v>209.30947477950326</v>
      </c>
      <c r="M68" s="399">
        <v>-4.7803294244604269</v>
      </c>
      <c r="N68" s="399">
        <v>204.52914535504286</v>
      </c>
      <c r="O68" s="409">
        <v>13</v>
      </c>
      <c r="P68" s="409">
        <v>13</v>
      </c>
      <c r="Q68" s="22"/>
      <c r="R68" s="415">
        <v>182</v>
      </c>
      <c r="S68" s="202" t="s">
        <v>92</v>
      </c>
      <c r="T68" s="400">
        <v>19347</v>
      </c>
      <c r="U68" s="427">
        <v>-137.37210667063229</v>
      </c>
      <c r="V68" s="427">
        <v>130.88420451188551</v>
      </c>
      <c r="W68" s="427">
        <v>-6.4879021587467607</v>
      </c>
      <c r="X68" s="427">
        <v>169.29702733414609</v>
      </c>
      <c r="Y68" s="427">
        <v>162.80912517539934</v>
      </c>
      <c r="Z68" s="427">
        <v>-61.934149997415616</v>
      </c>
      <c r="AA68" s="434">
        <v>100.87497517798371</v>
      </c>
      <c r="AB68" s="427">
        <v>-13.643988856153408</v>
      </c>
      <c r="AC68" s="427">
        <v>627.27713887501397</v>
      </c>
      <c r="AD68" s="409">
        <v>13</v>
      </c>
      <c r="AE68" s="409">
        <v>13</v>
      </c>
    </row>
    <row r="69" spans="1:31" s="9" customFormat="1" ht="14">
      <c r="A69" s="397">
        <v>186</v>
      </c>
      <c r="B69" s="398" t="s">
        <v>93</v>
      </c>
      <c r="C69" s="400">
        <v>46490</v>
      </c>
      <c r="D69" s="399">
        <v>172.71208802559423</v>
      </c>
      <c r="E69" s="399">
        <v>124.92115662262069</v>
      </c>
      <c r="F69" s="399">
        <v>297.63324464821494</v>
      </c>
      <c r="G69" s="399">
        <v>3.2195436989259396</v>
      </c>
      <c r="H69" s="399">
        <v>300.85278834714086</v>
      </c>
      <c r="I69" s="399">
        <v>55.575313846962636</v>
      </c>
      <c r="J69" s="399">
        <v>356.42810219410347</v>
      </c>
      <c r="K69" s="399">
        <v>49.279178317917832</v>
      </c>
      <c r="L69" s="435">
        <v>405.70728051202133</v>
      </c>
      <c r="M69" s="399">
        <v>-67.419328618702934</v>
      </c>
      <c r="N69" s="399">
        <v>338.28795189331839</v>
      </c>
      <c r="O69" s="409">
        <v>1</v>
      </c>
      <c r="P69" s="410">
        <v>35</v>
      </c>
      <c r="Q69" s="22"/>
      <c r="R69" s="415">
        <v>186</v>
      </c>
      <c r="S69" s="202" t="s">
        <v>93</v>
      </c>
      <c r="T69" s="400">
        <v>45630</v>
      </c>
      <c r="U69" s="427">
        <v>124.55359257884163</v>
      </c>
      <c r="V69" s="427">
        <v>22.276531523256178</v>
      </c>
      <c r="W69" s="427">
        <v>146.83012410209778</v>
      </c>
      <c r="X69" s="427">
        <v>118.31831705426232</v>
      </c>
      <c r="Y69" s="427">
        <v>265.14844115636009</v>
      </c>
      <c r="Z69" s="427">
        <v>-1.9236905544597853</v>
      </c>
      <c r="AA69" s="434">
        <v>263.22475060190033</v>
      </c>
      <c r="AB69" s="427">
        <v>-59.38939358010083</v>
      </c>
      <c r="AC69" s="427">
        <v>628.27713887501397</v>
      </c>
      <c r="AD69" s="409">
        <v>1</v>
      </c>
      <c r="AE69" s="410">
        <v>35</v>
      </c>
    </row>
    <row r="70" spans="1:31" s="9" customFormat="1" ht="14">
      <c r="A70" s="397">
        <v>202</v>
      </c>
      <c r="B70" s="398" t="s">
        <v>94</v>
      </c>
      <c r="C70" s="400">
        <v>36339</v>
      </c>
      <c r="D70" s="399">
        <v>691.59212571069804</v>
      </c>
      <c r="E70" s="399">
        <v>114.32243793096924</v>
      </c>
      <c r="F70" s="399">
        <v>805.9145636416672</v>
      </c>
      <c r="G70" s="399">
        <v>0.31851865287019393</v>
      </c>
      <c r="H70" s="399">
        <v>806.23308229453744</v>
      </c>
      <c r="I70" s="399">
        <v>35.88738476273879</v>
      </c>
      <c r="J70" s="399">
        <v>842.1204670572763</v>
      </c>
      <c r="K70" s="399">
        <v>-106.19246539530532</v>
      </c>
      <c r="L70" s="435">
        <v>735.92800166197094</v>
      </c>
      <c r="M70" s="399">
        <v>-87.738670466647349</v>
      </c>
      <c r="N70" s="399">
        <v>648.18933119532369</v>
      </c>
      <c r="O70" s="409">
        <v>2</v>
      </c>
      <c r="P70" s="409">
        <v>2</v>
      </c>
      <c r="Q70" s="22"/>
      <c r="R70" s="415">
        <v>202</v>
      </c>
      <c r="S70" s="202" t="s">
        <v>94</v>
      </c>
      <c r="T70" s="400">
        <v>35848</v>
      </c>
      <c r="U70" s="427">
        <v>686.99209665506601</v>
      </c>
      <c r="V70" s="427">
        <v>18.364776892149084</v>
      </c>
      <c r="W70" s="427">
        <v>705.35687354721506</v>
      </c>
      <c r="X70" s="427">
        <v>104.29909364819304</v>
      </c>
      <c r="Y70" s="427">
        <v>809.65596719540815</v>
      </c>
      <c r="Z70" s="427">
        <v>-109.4062988172283</v>
      </c>
      <c r="AA70" s="434">
        <v>700.24966837817988</v>
      </c>
      <c r="AB70" s="427">
        <v>-70.533048576768564</v>
      </c>
      <c r="AC70" s="427">
        <v>629.27713887501397</v>
      </c>
      <c r="AD70" s="409">
        <v>2</v>
      </c>
      <c r="AE70" s="409">
        <v>2</v>
      </c>
    </row>
    <row r="71" spans="1:31" s="9" customFormat="1" ht="14">
      <c r="A71" s="397">
        <v>204</v>
      </c>
      <c r="B71" s="398" t="s">
        <v>95</v>
      </c>
      <c r="C71" s="400">
        <v>2628</v>
      </c>
      <c r="D71" s="399">
        <v>-649.95108401677157</v>
      </c>
      <c r="E71" s="399">
        <v>116.53326299530215</v>
      </c>
      <c r="F71" s="399">
        <v>-533.41782102146942</v>
      </c>
      <c r="G71" s="399">
        <v>445.03046323164642</v>
      </c>
      <c r="H71" s="399">
        <v>-88.387357789823042</v>
      </c>
      <c r="I71" s="399">
        <v>154.11134210736847</v>
      </c>
      <c r="J71" s="399">
        <v>65.723984317545444</v>
      </c>
      <c r="K71" s="399">
        <v>-244.66362252663623</v>
      </c>
      <c r="L71" s="435">
        <v>-178.93963820909079</v>
      </c>
      <c r="M71" s="399">
        <v>-336.01268436073065</v>
      </c>
      <c r="N71" s="399">
        <v>-514.95232256982138</v>
      </c>
      <c r="O71" s="409">
        <v>11</v>
      </c>
      <c r="P71" s="409">
        <v>11</v>
      </c>
      <c r="Q71" s="22"/>
      <c r="R71" s="415">
        <v>204</v>
      </c>
      <c r="S71" s="202" t="s">
        <v>95</v>
      </c>
      <c r="T71" s="400">
        <v>2689</v>
      </c>
      <c r="U71" s="427">
        <v>-624.55340804976697</v>
      </c>
      <c r="V71" s="427">
        <v>420.22723134042042</v>
      </c>
      <c r="W71" s="427">
        <v>-204.32617670934656</v>
      </c>
      <c r="X71" s="427">
        <v>229.93619131969342</v>
      </c>
      <c r="Y71" s="427">
        <v>25.610014610346859</v>
      </c>
      <c r="Z71" s="427">
        <v>-225.17962067683155</v>
      </c>
      <c r="AA71" s="434">
        <v>-199.56960606648468</v>
      </c>
      <c r="AB71" s="427">
        <v>-326.45468070286358</v>
      </c>
      <c r="AC71" s="427">
        <v>630.27713887501397</v>
      </c>
      <c r="AD71" s="409">
        <v>11</v>
      </c>
      <c r="AE71" s="409">
        <v>11</v>
      </c>
    </row>
    <row r="72" spans="1:31" s="9" customFormat="1" ht="14">
      <c r="A72" s="397">
        <v>205</v>
      </c>
      <c r="B72" s="398" t="s">
        <v>96</v>
      </c>
      <c r="C72" s="400">
        <v>36513</v>
      </c>
      <c r="D72" s="399">
        <v>13.129193794206317</v>
      </c>
      <c r="E72" s="399">
        <v>178.98789416190661</v>
      </c>
      <c r="F72" s="399">
        <v>192.11708795611295</v>
      </c>
      <c r="G72" s="399">
        <v>343.29493965210645</v>
      </c>
      <c r="H72" s="399">
        <v>535.41202760821932</v>
      </c>
      <c r="I72" s="399">
        <v>85.889783537711409</v>
      </c>
      <c r="J72" s="399">
        <v>621.30181114593074</v>
      </c>
      <c r="K72" s="399">
        <v>845.48232136499325</v>
      </c>
      <c r="L72" s="435">
        <v>1466.7841325109241</v>
      </c>
      <c r="M72" s="399">
        <v>-6.6629514666009397</v>
      </c>
      <c r="N72" s="399">
        <v>1460.1211810443231</v>
      </c>
      <c r="O72" s="409">
        <v>18</v>
      </c>
      <c r="P72" s="409">
        <v>18</v>
      </c>
      <c r="Q72" s="22"/>
      <c r="R72" s="415">
        <v>205</v>
      </c>
      <c r="S72" s="202" t="s">
        <v>96</v>
      </c>
      <c r="T72" s="400">
        <v>36297</v>
      </c>
      <c r="U72" s="427">
        <v>-30.67663390931142</v>
      </c>
      <c r="V72" s="427">
        <v>350.14481888685071</v>
      </c>
      <c r="W72" s="427">
        <v>319.46818497753929</v>
      </c>
      <c r="X72" s="427">
        <v>157.53701140444483</v>
      </c>
      <c r="Y72" s="427">
        <v>477.00519638198409</v>
      </c>
      <c r="Z72" s="427">
        <v>906.07325674298147</v>
      </c>
      <c r="AA72" s="434">
        <v>1383.0784531249658</v>
      </c>
      <c r="AB72" s="427">
        <v>-8.3281255393007676</v>
      </c>
      <c r="AC72" s="427">
        <v>631.27713887501397</v>
      </c>
      <c r="AD72" s="409">
        <v>18</v>
      </c>
      <c r="AE72" s="409">
        <v>18</v>
      </c>
    </row>
    <row r="73" spans="1:31" s="9" customFormat="1" ht="14">
      <c r="A73" s="397">
        <v>208</v>
      </c>
      <c r="B73" s="398" t="s">
        <v>97</v>
      </c>
      <c r="C73" s="400">
        <v>12372</v>
      </c>
      <c r="D73" s="399">
        <v>536.4047193985781</v>
      </c>
      <c r="E73" s="399">
        <v>106.26301033611314</v>
      </c>
      <c r="F73" s="399">
        <v>642.66772973469131</v>
      </c>
      <c r="G73" s="399">
        <v>415.83051963525719</v>
      </c>
      <c r="H73" s="399">
        <v>1058.4982493699486</v>
      </c>
      <c r="I73" s="399">
        <v>133.20147913019312</v>
      </c>
      <c r="J73" s="399">
        <v>1191.6997285001416</v>
      </c>
      <c r="K73" s="399">
        <v>-17.168606530876172</v>
      </c>
      <c r="L73" s="435">
        <v>1174.5311219692655</v>
      </c>
      <c r="M73" s="399">
        <v>3.4127568428709987</v>
      </c>
      <c r="N73" s="399">
        <v>1177.9438788121365</v>
      </c>
      <c r="O73" s="409">
        <v>17</v>
      </c>
      <c r="P73" s="409">
        <v>17</v>
      </c>
      <c r="Q73" s="22"/>
      <c r="R73" s="415">
        <v>208</v>
      </c>
      <c r="S73" s="202" t="s">
        <v>97</v>
      </c>
      <c r="T73" s="400">
        <v>12335</v>
      </c>
      <c r="U73" s="427">
        <v>578.8597909456588</v>
      </c>
      <c r="V73" s="427">
        <v>468.32622033643992</v>
      </c>
      <c r="W73" s="427">
        <v>1047.1860112820989</v>
      </c>
      <c r="X73" s="427">
        <v>196.44450088324766</v>
      </c>
      <c r="Y73" s="427">
        <v>1243.6305121653465</v>
      </c>
      <c r="Z73" s="427">
        <v>-14.108147547628699</v>
      </c>
      <c r="AA73" s="434">
        <v>1229.5223646177178</v>
      </c>
      <c r="AB73" s="427">
        <v>-1.7684344710174305</v>
      </c>
      <c r="AC73" s="427">
        <v>632.27713887501397</v>
      </c>
      <c r="AD73" s="409">
        <v>17</v>
      </c>
      <c r="AE73" s="409">
        <v>17</v>
      </c>
    </row>
    <row r="74" spans="1:31" s="9" customFormat="1" ht="14">
      <c r="A74" s="397">
        <v>211</v>
      </c>
      <c r="B74" s="398" t="s">
        <v>98</v>
      </c>
      <c r="C74" s="400">
        <v>33473</v>
      </c>
      <c r="D74" s="399">
        <v>414.63317985111956</v>
      </c>
      <c r="E74" s="399">
        <v>99.996184478242753</v>
      </c>
      <c r="F74" s="399">
        <v>514.62936432936237</v>
      </c>
      <c r="G74" s="399">
        <v>157.92655218436627</v>
      </c>
      <c r="H74" s="399">
        <v>672.55591651372856</v>
      </c>
      <c r="I74" s="399">
        <v>41.687748696546109</v>
      </c>
      <c r="J74" s="399">
        <v>714.24366521027468</v>
      </c>
      <c r="K74" s="399">
        <v>-122.10393451438473</v>
      </c>
      <c r="L74" s="435">
        <v>592.13973069588997</v>
      </c>
      <c r="M74" s="399">
        <v>-35.251780242419258</v>
      </c>
      <c r="N74" s="399">
        <v>556.88795045347069</v>
      </c>
      <c r="O74" s="409">
        <v>6</v>
      </c>
      <c r="P74" s="409">
        <v>6</v>
      </c>
      <c r="Q74" s="22"/>
      <c r="R74" s="415">
        <v>211</v>
      </c>
      <c r="S74" s="202" t="s">
        <v>98</v>
      </c>
      <c r="T74" s="400">
        <v>32959</v>
      </c>
      <c r="U74" s="427">
        <v>443.41086938357762</v>
      </c>
      <c r="V74" s="427">
        <v>161.32514500254379</v>
      </c>
      <c r="W74" s="427">
        <v>604.73601438612138</v>
      </c>
      <c r="X74" s="427">
        <v>128.10250554082526</v>
      </c>
      <c r="Y74" s="427">
        <v>732.83851992694667</v>
      </c>
      <c r="Z74" s="427">
        <v>-130.87032373555022</v>
      </c>
      <c r="AA74" s="434">
        <v>601.96819619139637</v>
      </c>
      <c r="AB74" s="427">
        <v>-36.939515736217743</v>
      </c>
      <c r="AC74" s="427">
        <v>633.27713887501397</v>
      </c>
      <c r="AD74" s="409">
        <v>6</v>
      </c>
      <c r="AE74" s="409">
        <v>6</v>
      </c>
    </row>
    <row r="75" spans="1:31" s="9" customFormat="1" ht="14">
      <c r="A75" s="397">
        <v>213</v>
      </c>
      <c r="B75" s="398" t="s">
        <v>99</v>
      </c>
      <c r="C75" s="400">
        <v>5114</v>
      </c>
      <c r="D75" s="399">
        <v>-101.96662715156789</v>
      </c>
      <c r="E75" s="399">
        <v>164.9173383134351</v>
      </c>
      <c r="F75" s="399">
        <v>62.950711161867204</v>
      </c>
      <c r="G75" s="399">
        <v>299.3435284377332</v>
      </c>
      <c r="H75" s="399">
        <v>362.29423959960042</v>
      </c>
      <c r="I75" s="399">
        <v>151.05262768029675</v>
      </c>
      <c r="J75" s="399">
        <v>513.3468672798972</v>
      </c>
      <c r="K75" s="399">
        <v>-53.448181462651547</v>
      </c>
      <c r="L75" s="435">
        <v>459.89868581724562</v>
      </c>
      <c r="M75" s="399">
        <v>-17.446407811888939</v>
      </c>
      <c r="N75" s="399">
        <v>442.45227800535667</v>
      </c>
      <c r="O75" s="409">
        <v>10</v>
      </c>
      <c r="P75" s="409">
        <v>10</v>
      </c>
      <c r="Q75" s="22"/>
      <c r="R75" s="415">
        <v>213</v>
      </c>
      <c r="S75" s="202" t="s">
        <v>99</v>
      </c>
      <c r="T75" s="400">
        <v>5154</v>
      </c>
      <c r="U75" s="427">
        <v>-85.317438457297143</v>
      </c>
      <c r="V75" s="427">
        <v>233.56840281731309</v>
      </c>
      <c r="W75" s="427">
        <v>148.25096436001593</v>
      </c>
      <c r="X75" s="427">
        <v>215.42408557202663</v>
      </c>
      <c r="Y75" s="427">
        <v>363.67504993204255</v>
      </c>
      <c r="Z75" s="427">
        <v>-42.823438106325185</v>
      </c>
      <c r="AA75" s="434">
        <v>320.85161182571738</v>
      </c>
      <c r="AB75" s="427">
        <v>-23.553265929375243</v>
      </c>
      <c r="AC75" s="427">
        <v>634.27713887501397</v>
      </c>
      <c r="AD75" s="409">
        <v>10</v>
      </c>
      <c r="AE75" s="409">
        <v>10</v>
      </c>
    </row>
    <row r="76" spans="1:31" s="9" customFormat="1" ht="14">
      <c r="A76" s="397">
        <v>214</v>
      </c>
      <c r="B76" s="398" t="s">
        <v>100</v>
      </c>
      <c r="C76" s="400">
        <v>12394</v>
      </c>
      <c r="D76" s="399">
        <v>112.1105783048405</v>
      </c>
      <c r="E76" s="399">
        <v>180.26426221372623</v>
      </c>
      <c r="F76" s="399">
        <v>292.37484051856671</v>
      </c>
      <c r="G76" s="399">
        <v>411.79899164805181</v>
      </c>
      <c r="H76" s="399">
        <v>704.17383216661847</v>
      </c>
      <c r="I76" s="399">
        <v>143.514561439781</v>
      </c>
      <c r="J76" s="399">
        <v>847.68839360639959</v>
      </c>
      <c r="K76" s="399">
        <v>75.584476359528807</v>
      </c>
      <c r="L76" s="435">
        <v>923.27286996592841</v>
      </c>
      <c r="M76" s="399">
        <v>27.752559924156863</v>
      </c>
      <c r="N76" s="399">
        <v>951.02542989008532</v>
      </c>
      <c r="O76" s="409">
        <v>4</v>
      </c>
      <c r="P76" s="409">
        <v>4</v>
      </c>
      <c r="Q76" s="22"/>
      <c r="R76" s="415">
        <v>214</v>
      </c>
      <c r="S76" s="202" t="s">
        <v>100</v>
      </c>
      <c r="T76" s="400">
        <v>12528</v>
      </c>
      <c r="U76" s="427">
        <v>130.28269017537846</v>
      </c>
      <c r="V76" s="427">
        <v>414.3390325536252</v>
      </c>
      <c r="W76" s="427">
        <v>544.62172272900364</v>
      </c>
      <c r="X76" s="427">
        <v>211.28210357775887</v>
      </c>
      <c r="Y76" s="427">
        <v>755.90382630676254</v>
      </c>
      <c r="Z76" s="427">
        <v>-13.939814814814815</v>
      </c>
      <c r="AA76" s="434">
        <v>741.96401149194776</v>
      </c>
      <c r="AB76" s="427">
        <v>16.487215557151973</v>
      </c>
      <c r="AC76" s="427">
        <v>635.27713887501397</v>
      </c>
      <c r="AD76" s="409">
        <v>4</v>
      </c>
      <c r="AE76" s="409">
        <v>4</v>
      </c>
    </row>
    <row r="77" spans="1:31" s="9" customFormat="1" ht="14">
      <c r="A77" s="397">
        <v>216</v>
      </c>
      <c r="B77" s="398" t="s">
        <v>101</v>
      </c>
      <c r="C77" s="400">
        <v>1217</v>
      </c>
      <c r="D77" s="399">
        <v>493.84966930783247</v>
      </c>
      <c r="E77" s="399">
        <v>164.27301755210087</v>
      </c>
      <c r="F77" s="399">
        <v>658.12268685993331</v>
      </c>
      <c r="G77" s="399">
        <v>444.89204556312973</v>
      </c>
      <c r="H77" s="399">
        <v>1103.0147324230629</v>
      </c>
      <c r="I77" s="399">
        <v>186.78183432861431</v>
      </c>
      <c r="J77" s="399">
        <v>1289.7965667516773</v>
      </c>
      <c r="K77" s="399">
        <v>-199.62448644207066</v>
      </c>
      <c r="L77" s="435">
        <v>1090.1720803096066</v>
      </c>
      <c r="M77" s="399">
        <v>31.502667214461791</v>
      </c>
      <c r="N77" s="399">
        <v>1121.6747475240684</v>
      </c>
      <c r="O77" s="409">
        <v>13</v>
      </c>
      <c r="P77" s="409">
        <v>13</v>
      </c>
      <c r="Q77" s="22"/>
      <c r="R77" s="415">
        <v>216</v>
      </c>
      <c r="S77" s="202" t="s">
        <v>101</v>
      </c>
      <c r="T77" s="400">
        <v>1269</v>
      </c>
      <c r="U77" s="427">
        <v>444.20570422250989</v>
      </c>
      <c r="V77" s="427">
        <v>400.44033258252955</v>
      </c>
      <c r="W77" s="427">
        <v>844.64603680503933</v>
      </c>
      <c r="X77" s="427">
        <v>237.03049313947119</v>
      </c>
      <c r="Y77" s="427">
        <v>1081.6765299445105</v>
      </c>
      <c r="Z77" s="427">
        <v>-208.32308904649329</v>
      </c>
      <c r="AA77" s="434">
        <v>873.3534408980172</v>
      </c>
      <c r="AB77" s="427">
        <v>54.649109535066984</v>
      </c>
      <c r="AC77" s="427">
        <v>636.27713887501397</v>
      </c>
      <c r="AD77" s="409">
        <v>13</v>
      </c>
      <c r="AE77" s="409">
        <v>13</v>
      </c>
    </row>
    <row r="78" spans="1:31" s="9" customFormat="1" ht="14">
      <c r="A78" s="397">
        <v>217</v>
      </c>
      <c r="B78" s="398" t="s">
        <v>102</v>
      </c>
      <c r="C78" s="400">
        <v>5246</v>
      </c>
      <c r="D78" s="399">
        <v>172.04460767776513</v>
      </c>
      <c r="E78" s="399">
        <v>113.02072638490912</v>
      </c>
      <c r="F78" s="399">
        <v>285.06533406267425</v>
      </c>
      <c r="G78" s="399">
        <v>526.31272866630161</v>
      </c>
      <c r="H78" s="399">
        <v>811.37806272897581</v>
      </c>
      <c r="I78" s="399">
        <v>113.20230663980162</v>
      </c>
      <c r="J78" s="399">
        <v>924.5803693687775</v>
      </c>
      <c r="K78" s="399">
        <v>37.2251239039268</v>
      </c>
      <c r="L78" s="435">
        <v>961.80549327270433</v>
      </c>
      <c r="M78" s="399">
        <v>-5.7035628860083873</v>
      </c>
      <c r="N78" s="399">
        <v>956.10193038669593</v>
      </c>
      <c r="O78" s="409">
        <v>16</v>
      </c>
      <c r="P78" s="409">
        <v>16</v>
      </c>
      <c r="Q78" s="22"/>
      <c r="R78" s="415">
        <v>217</v>
      </c>
      <c r="S78" s="202" t="s">
        <v>102</v>
      </c>
      <c r="T78" s="400">
        <v>5352</v>
      </c>
      <c r="U78" s="427">
        <v>130.48232244642759</v>
      </c>
      <c r="V78" s="427">
        <v>508.79241155449506</v>
      </c>
      <c r="W78" s="427">
        <v>639.27473400092265</v>
      </c>
      <c r="X78" s="427">
        <v>196.46937077256374</v>
      </c>
      <c r="Y78" s="427">
        <v>835.74410477348636</v>
      </c>
      <c r="Z78" s="427">
        <v>4.2025411061285505</v>
      </c>
      <c r="AA78" s="434">
        <v>839.94664587961495</v>
      </c>
      <c r="AB78" s="427">
        <v>-4.1376357436472357</v>
      </c>
      <c r="AC78" s="427">
        <v>637.27713887501397</v>
      </c>
      <c r="AD78" s="409">
        <v>16</v>
      </c>
      <c r="AE78" s="409">
        <v>16</v>
      </c>
    </row>
    <row r="79" spans="1:31" s="9" customFormat="1" ht="14">
      <c r="A79" s="397">
        <v>218</v>
      </c>
      <c r="B79" s="398" t="s">
        <v>103</v>
      </c>
      <c r="C79" s="400">
        <v>1188</v>
      </c>
      <c r="D79" s="399">
        <v>293.34777078907541</v>
      </c>
      <c r="E79" s="399">
        <v>102.12704680272815</v>
      </c>
      <c r="F79" s="399">
        <v>395.47481759180363</v>
      </c>
      <c r="G79" s="399">
        <v>593.73374032647678</v>
      </c>
      <c r="H79" s="399">
        <v>989.20855791828058</v>
      </c>
      <c r="I79" s="399">
        <v>209.927477845867</v>
      </c>
      <c r="J79" s="399">
        <v>1199.1360357641477</v>
      </c>
      <c r="K79" s="399">
        <v>-214.35858585858585</v>
      </c>
      <c r="L79" s="435">
        <v>984.77744990556175</v>
      </c>
      <c r="M79" s="399">
        <v>-273.53749570707072</v>
      </c>
      <c r="N79" s="399">
        <v>711.23995419849098</v>
      </c>
      <c r="O79" s="409">
        <v>14</v>
      </c>
      <c r="P79" s="409">
        <v>14</v>
      </c>
      <c r="Q79" s="22"/>
      <c r="R79" s="415">
        <v>218</v>
      </c>
      <c r="S79" s="202" t="s">
        <v>103</v>
      </c>
      <c r="T79" s="400">
        <v>1200</v>
      </c>
      <c r="U79" s="427">
        <v>245.14761240598372</v>
      </c>
      <c r="V79" s="427">
        <v>521.50541273322085</v>
      </c>
      <c r="W79" s="427">
        <v>766.65302513920449</v>
      </c>
      <c r="X79" s="427">
        <v>280.64284538311233</v>
      </c>
      <c r="Y79" s="427">
        <v>1047.295870522317</v>
      </c>
      <c r="Z79" s="427">
        <v>-231.93666666666667</v>
      </c>
      <c r="AA79" s="434">
        <v>815.35920385565032</v>
      </c>
      <c r="AB79" s="427">
        <v>-286.26461125000009</v>
      </c>
      <c r="AC79" s="427">
        <v>638.27713887501397</v>
      </c>
      <c r="AD79" s="409">
        <v>14</v>
      </c>
      <c r="AE79" s="409">
        <v>14</v>
      </c>
    </row>
    <row r="80" spans="1:31" s="9" customFormat="1" ht="14">
      <c r="A80" s="397">
        <v>224</v>
      </c>
      <c r="B80" s="398" t="s">
        <v>104</v>
      </c>
      <c r="C80" s="400">
        <v>8581</v>
      </c>
      <c r="D80" s="399">
        <v>160.46960660059122</v>
      </c>
      <c r="E80" s="399">
        <v>181.80567817528063</v>
      </c>
      <c r="F80" s="399">
        <v>342.27528477587185</v>
      </c>
      <c r="G80" s="399">
        <v>433.24550697852084</v>
      </c>
      <c r="H80" s="399">
        <v>775.52079175439269</v>
      </c>
      <c r="I80" s="399">
        <v>93.538497601494285</v>
      </c>
      <c r="J80" s="399">
        <v>869.05928935588702</v>
      </c>
      <c r="K80" s="399">
        <v>-49.770772637221768</v>
      </c>
      <c r="L80" s="435">
        <v>819.28851671866528</v>
      </c>
      <c r="M80" s="399">
        <v>44.408631420580349</v>
      </c>
      <c r="N80" s="399">
        <v>863.69714813924554</v>
      </c>
      <c r="O80" s="409">
        <v>1</v>
      </c>
      <c r="P80" s="410">
        <v>33</v>
      </c>
      <c r="Q80" s="22"/>
      <c r="R80" s="415">
        <v>224</v>
      </c>
      <c r="S80" s="202" t="s">
        <v>104</v>
      </c>
      <c r="T80" s="400">
        <v>8603</v>
      </c>
      <c r="U80" s="427">
        <v>154.18241187873264</v>
      </c>
      <c r="V80" s="427">
        <v>434.44997246723375</v>
      </c>
      <c r="W80" s="427">
        <v>588.63238434596644</v>
      </c>
      <c r="X80" s="427">
        <v>166.76469993582913</v>
      </c>
      <c r="Y80" s="427">
        <v>755.39708428179551</v>
      </c>
      <c r="Z80" s="427">
        <v>-33.006393118679533</v>
      </c>
      <c r="AA80" s="434">
        <v>722.390691163116</v>
      </c>
      <c r="AB80" s="427">
        <v>39.497601615715446</v>
      </c>
      <c r="AC80" s="427">
        <v>639.27713887501397</v>
      </c>
      <c r="AD80" s="409">
        <v>1</v>
      </c>
      <c r="AE80" s="410">
        <v>33</v>
      </c>
    </row>
    <row r="81" spans="1:31" s="9" customFormat="1" ht="14">
      <c r="A81" s="397">
        <v>226</v>
      </c>
      <c r="B81" s="398" t="s">
        <v>105</v>
      </c>
      <c r="C81" s="400">
        <v>3625</v>
      </c>
      <c r="D81" s="399">
        <v>252.92916111053816</v>
      </c>
      <c r="E81" s="399">
        <v>159.57217181244582</v>
      </c>
      <c r="F81" s="399">
        <v>412.50133292298398</v>
      </c>
      <c r="G81" s="399">
        <v>471.57381142978198</v>
      </c>
      <c r="H81" s="399">
        <v>884.07514435276596</v>
      </c>
      <c r="I81" s="399">
        <v>154.90060120565298</v>
      </c>
      <c r="J81" s="399">
        <v>1038.9757455584188</v>
      </c>
      <c r="K81" s="399">
        <v>-8.1994482758620695</v>
      </c>
      <c r="L81" s="435">
        <v>1030.7762972825567</v>
      </c>
      <c r="M81" s="399">
        <v>14.714721103448277</v>
      </c>
      <c r="N81" s="399">
        <v>1045.4910183860052</v>
      </c>
      <c r="O81" s="409">
        <v>13</v>
      </c>
      <c r="P81" s="409">
        <v>13</v>
      </c>
      <c r="Q81" s="22"/>
      <c r="R81" s="415">
        <v>226</v>
      </c>
      <c r="S81" s="202" t="s">
        <v>105</v>
      </c>
      <c r="T81" s="400">
        <v>3665</v>
      </c>
      <c r="U81" s="427">
        <v>332.68276131065949</v>
      </c>
      <c r="V81" s="427">
        <v>448.53222815637218</v>
      </c>
      <c r="W81" s="427">
        <v>781.21498946703161</v>
      </c>
      <c r="X81" s="427">
        <v>219.18366534459051</v>
      </c>
      <c r="Y81" s="427">
        <v>1000.3986548116222</v>
      </c>
      <c r="Z81" s="427">
        <v>0.99918144611186899</v>
      </c>
      <c r="AA81" s="434">
        <v>1001.3978362577341</v>
      </c>
      <c r="AB81" s="427">
        <v>9.0310313778990441</v>
      </c>
      <c r="AC81" s="427">
        <v>640.27713887501397</v>
      </c>
      <c r="AD81" s="409">
        <v>13</v>
      </c>
      <c r="AE81" s="409">
        <v>13</v>
      </c>
    </row>
    <row r="82" spans="1:31" s="9" customFormat="1" ht="14">
      <c r="A82" s="397">
        <v>230</v>
      </c>
      <c r="B82" s="398" t="s">
        <v>106</v>
      </c>
      <c r="C82" s="400">
        <v>2216</v>
      </c>
      <c r="D82" s="399">
        <v>216.29901522219035</v>
      </c>
      <c r="E82" s="399">
        <v>166.61377217270476</v>
      </c>
      <c r="F82" s="399">
        <v>382.91278739489508</v>
      </c>
      <c r="G82" s="399">
        <v>594.25801435659321</v>
      </c>
      <c r="H82" s="399">
        <v>977.17080175148828</v>
      </c>
      <c r="I82" s="399">
        <v>212.48128749270117</v>
      </c>
      <c r="J82" s="399">
        <v>1189.6520892441895</v>
      </c>
      <c r="K82" s="399">
        <v>-180.13898916967509</v>
      </c>
      <c r="L82" s="435">
        <v>1009.5131000745145</v>
      </c>
      <c r="M82" s="399">
        <v>50.492236800541505</v>
      </c>
      <c r="N82" s="399">
        <v>1060.0053368750559</v>
      </c>
      <c r="O82" s="409">
        <v>4</v>
      </c>
      <c r="P82" s="409">
        <v>4</v>
      </c>
      <c r="Q82" s="22"/>
      <c r="R82" s="415">
        <v>230</v>
      </c>
      <c r="S82" s="202" t="s">
        <v>106</v>
      </c>
      <c r="T82" s="400">
        <v>2240</v>
      </c>
      <c r="U82" s="427">
        <v>216.06240639725277</v>
      </c>
      <c r="V82" s="427">
        <v>594.55275744087214</v>
      </c>
      <c r="W82" s="427">
        <v>810.615163838125</v>
      </c>
      <c r="X82" s="427">
        <v>265.41306112301083</v>
      </c>
      <c r="Y82" s="427">
        <v>1076.0282249611357</v>
      </c>
      <c r="Z82" s="427">
        <v>-152.64598214285715</v>
      </c>
      <c r="AA82" s="434">
        <v>923.38224281827866</v>
      </c>
      <c r="AB82" s="427">
        <v>36.799820982142855</v>
      </c>
      <c r="AC82" s="427">
        <v>641.27713887501397</v>
      </c>
      <c r="AD82" s="409">
        <v>4</v>
      </c>
      <c r="AE82" s="409">
        <v>4</v>
      </c>
    </row>
    <row r="83" spans="1:31" s="9" customFormat="1" ht="14">
      <c r="A83" s="397">
        <v>231</v>
      </c>
      <c r="B83" s="398" t="s">
        <v>107</v>
      </c>
      <c r="C83" s="400">
        <v>1208</v>
      </c>
      <c r="D83" s="399">
        <v>-913.39031620400829</v>
      </c>
      <c r="E83" s="399">
        <v>130.95758350489734</v>
      </c>
      <c r="F83" s="399">
        <v>-782.43273269911106</v>
      </c>
      <c r="G83" s="399">
        <v>-34.796408529365493</v>
      </c>
      <c r="H83" s="399">
        <v>-817.22914122847658</v>
      </c>
      <c r="I83" s="399">
        <v>115.21490835360341</v>
      </c>
      <c r="J83" s="399">
        <v>-702.01423287487319</v>
      </c>
      <c r="K83" s="399">
        <v>-11.852649006622517</v>
      </c>
      <c r="L83" s="435">
        <v>-713.86688188149571</v>
      </c>
      <c r="M83" s="399">
        <v>-143.37013062913908</v>
      </c>
      <c r="N83" s="399">
        <v>-857.23701251063483</v>
      </c>
      <c r="O83" s="409">
        <v>15</v>
      </c>
      <c r="P83" s="409">
        <v>15</v>
      </c>
      <c r="Q83" s="22"/>
      <c r="R83" s="415">
        <v>231</v>
      </c>
      <c r="S83" s="202" t="s">
        <v>107</v>
      </c>
      <c r="T83" s="400">
        <v>1256</v>
      </c>
      <c r="U83" s="427">
        <v>-892.34395173378368</v>
      </c>
      <c r="V83" s="427">
        <v>-12.218179968569894</v>
      </c>
      <c r="W83" s="427">
        <v>-904.56213170235344</v>
      </c>
      <c r="X83" s="427">
        <v>177.56738194615812</v>
      </c>
      <c r="Y83" s="427">
        <v>-726.99474975619535</v>
      </c>
      <c r="Z83" s="427">
        <v>-7.9562101910828025</v>
      </c>
      <c r="AA83" s="434">
        <v>-734.95095994727808</v>
      </c>
      <c r="AB83" s="427">
        <v>-168.09125278662424</v>
      </c>
      <c r="AC83" s="427">
        <v>642.27713887501397</v>
      </c>
      <c r="AD83" s="409">
        <v>15</v>
      </c>
      <c r="AE83" s="409">
        <v>15</v>
      </c>
    </row>
    <row r="84" spans="1:31" s="9" customFormat="1" ht="14">
      <c r="A84" s="397">
        <v>232</v>
      </c>
      <c r="B84" s="398" t="s">
        <v>108</v>
      </c>
      <c r="C84" s="400">
        <v>12618</v>
      </c>
      <c r="D84" s="399">
        <v>183.2521230949645</v>
      </c>
      <c r="E84" s="399">
        <v>143.78333250391029</v>
      </c>
      <c r="F84" s="399">
        <v>327.03545559887482</v>
      </c>
      <c r="G84" s="399">
        <v>419.41040900199516</v>
      </c>
      <c r="H84" s="399">
        <v>746.44586460086998</v>
      </c>
      <c r="I84" s="399">
        <v>144.8217080577206</v>
      </c>
      <c r="J84" s="399">
        <v>891.26757265859055</v>
      </c>
      <c r="K84" s="399">
        <v>-22.684894595022982</v>
      </c>
      <c r="L84" s="435">
        <v>868.58267806356753</v>
      </c>
      <c r="M84" s="399">
        <v>5.5352031859248703</v>
      </c>
      <c r="N84" s="399">
        <v>874.11788124949248</v>
      </c>
      <c r="O84" s="409">
        <v>14</v>
      </c>
      <c r="P84" s="409">
        <v>14</v>
      </c>
      <c r="Q84" s="22"/>
      <c r="R84" s="415">
        <v>232</v>
      </c>
      <c r="S84" s="202" t="s">
        <v>108</v>
      </c>
      <c r="T84" s="400">
        <v>12750</v>
      </c>
      <c r="U84" s="427">
        <v>171.69785054646186</v>
      </c>
      <c r="V84" s="427">
        <v>418.12428030920751</v>
      </c>
      <c r="W84" s="427">
        <v>589.82213085566946</v>
      </c>
      <c r="X84" s="427">
        <v>222.26231722750967</v>
      </c>
      <c r="Y84" s="427">
        <v>812.08444808317915</v>
      </c>
      <c r="Z84" s="427">
        <v>-36.776000000000003</v>
      </c>
      <c r="AA84" s="434">
        <v>775.30844808317909</v>
      </c>
      <c r="AB84" s="427">
        <v>-4.7098472941176457</v>
      </c>
      <c r="AC84" s="427">
        <v>643.27713887501397</v>
      </c>
      <c r="AD84" s="409">
        <v>14</v>
      </c>
      <c r="AE84" s="409">
        <v>14</v>
      </c>
    </row>
    <row r="85" spans="1:31" s="9" customFormat="1" ht="14">
      <c r="A85" s="397">
        <v>233</v>
      </c>
      <c r="B85" s="398" t="s">
        <v>109</v>
      </c>
      <c r="C85" s="400">
        <v>15165</v>
      </c>
      <c r="D85" s="399">
        <v>323.63196472899688</v>
      </c>
      <c r="E85" s="399">
        <v>106.57283470969271</v>
      </c>
      <c r="F85" s="399">
        <v>430.20479943868963</v>
      </c>
      <c r="G85" s="399">
        <v>455.2622556062467</v>
      </c>
      <c r="H85" s="399">
        <v>885.46705504493639</v>
      </c>
      <c r="I85" s="399">
        <v>151.70808912704246</v>
      </c>
      <c r="J85" s="399">
        <v>1037.1751441719789</v>
      </c>
      <c r="K85" s="399">
        <v>12.921332014507088</v>
      </c>
      <c r="L85" s="435">
        <v>1050.0964761864859</v>
      </c>
      <c r="M85" s="399">
        <v>3.4596597725024756</v>
      </c>
      <c r="N85" s="399">
        <v>1053.5561359589885</v>
      </c>
      <c r="O85" s="409">
        <v>14</v>
      </c>
      <c r="P85" s="409">
        <v>14</v>
      </c>
      <c r="Q85" s="22"/>
      <c r="R85" s="415">
        <v>233</v>
      </c>
      <c r="S85" s="202" t="s">
        <v>109</v>
      </c>
      <c r="T85" s="400">
        <v>15116</v>
      </c>
      <c r="U85" s="427">
        <v>315.13820180781761</v>
      </c>
      <c r="V85" s="427">
        <v>462.48067334448507</v>
      </c>
      <c r="W85" s="427">
        <v>777.61887515230273</v>
      </c>
      <c r="X85" s="427">
        <v>224.39844213184637</v>
      </c>
      <c r="Y85" s="427">
        <v>1002.0173172841492</v>
      </c>
      <c r="Z85" s="427">
        <v>-1.710042339243186</v>
      </c>
      <c r="AA85" s="434">
        <v>1000.3072749449059</v>
      </c>
      <c r="AB85" s="427">
        <v>-4.7285985379729985</v>
      </c>
      <c r="AC85" s="427">
        <v>644.27713887501397</v>
      </c>
      <c r="AD85" s="409">
        <v>14</v>
      </c>
      <c r="AE85" s="409">
        <v>14</v>
      </c>
    </row>
    <row r="86" spans="1:31" s="9" customFormat="1" ht="14">
      <c r="A86" s="397">
        <v>235</v>
      </c>
      <c r="B86" s="398" t="s">
        <v>110</v>
      </c>
      <c r="C86" s="400">
        <v>10270</v>
      </c>
      <c r="D86" s="399">
        <v>1860.7021415847705</v>
      </c>
      <c r="E86" s="399">
        <v>85.224927609459868</v>
      </c>
      <c r="F86" s="399">
        <v>1945.9270691942304</v>
      </c>
      <c r="G86" s="399">
        <v>-147.15308524981876</v>
      </c>
      <c r="H86" s="399">
        <v>1798.7739839444116</v>
      </c>
      <c r="I86" s="399">
        <v>45.500464749205932</v>
      </c>
      <c r="J86" s="399">
        <v>1844.2744486936176</v>
      </c>
      <c r="K86" s="399">
        <v>333.98646543330085</v>
      </c>
      <c r="L86" s="435">
        <v>2178.2609141269186</v>
      </c>
      <c r="M86" s="399">
        <v>258.3773978937196</v>
      </c>
      <c r="N86" s="399">
        <v>2436.6383120206383</v>
      </c>
      <c r="O86" s="409">
        <v>1</v>
      </c>
      <c r="P86" s="410">
        <v>33</v>
      </c>
      <c r="Q86" s="22"/>
      <c r="R86" s="415">
        <v>235</v>
      </c>
      <c r="S86" s="202" t="s">
        <v>110</v>
      </c>
      <c r="T86" s="400">
        <v>10284</v>
      </c>
      <c r="U86" s="427">
        <v>1907.3973373800216</v>
      </c>
      <c r="V86" s="427">
        <v>-162.88735143351096</v>
      </c>
      <c r="W86" s="427">
        <v>1744.5099859465104</v>
      </c>
      <c r="X86" s="427">
        <v>63.737457094704425</v>
      </c>
      <c r="Y86" s="427">
        <v>1808.2474430412146</v>
      </c>
      <c r="Z86" s="427">
        <v>286.37417347335668</v>
      </c>
      <c r="AA86" s="434">
        <v>2094.6216165145715</v>
      </c>
      <c r="AB86" s="427">
        <v>232.87397380202259</v>
      </c>
      <c r="AC86" s="427">
        <v>645.27713887501397</v>
      </c>
      <c r="AD86" s="409">
        <v>1</v>
      </c>
      <c r="AE86" s="410">
        <v>33</v>
      </c>
    </row>
    <row r="87" spans="1:31" s="9" customFormat="1" ht="14">
      <c r="A87" s="397">
        <v>236</v>
      </c>
      <c r="B87" s="398" t="s">
        <v>111</v>
      </c>
      <c r="C87" s="400">
        <v>4137</v>
      </c>
      <c r="D87" s="399">
        <v>388.07772591230076</v>
      </c>
      <c r="E87" s="399">
        <v>113.25635003742836</v>
      </c>
      <c r="F87" s="399">
        <v>501.33407594972914</v>
      </c>
      <c r="G87" s="399">
        <v>537.08016561839611</v>
      </c>
      <c r="H87" s="399">
        <v>1038.4142415681254</v>
      </c>
      <c r="I87" s="399">
        <v>124.12341260378271</v>
      </c>
      <c r="J87" s="399">
        <v>1162.5376541719081</v>
      </c>
      <c r="K87" s="399">
        <v>261.69132221416487</v>
      </c>
      <c r="L87" s="435">
        <v>1424.2289763860729</v>
      </c>
      <c r="M87" s="399">
        <v>95.191104060913702</v>
      </c>
      <c r="N87" s="399">
        <v>1519.4200804469867</v>
      </c>
      <c r="O87" s="409">
        <v>16</v>
      </c>
      <c r="P87" s="409">
        <v>16</v>
      </c>
      <c r="Q87" s="22"/>
      <c r="R87" s="415">
        <v>236</v>
      </c>
      <c r="S87" s="202" t="s">
        <v>111</v>
      </c>
      <c r="T87" s="400">
        <v>4198</v>
      </c>
      <c r="U87" s="427">
        <v>386.15242994095667</v>
      </c>
      <c r="V87" s="427">
        <v>537.63088334912391</v>
      </c>
      <c r="W87" s="427">
        <v>923.78331329008063</v>
      </c>
      <c r="X87" s="427">
        <v>211.49427310850086</v>
      </c>
      <c r="Y87" s="427">
        <v>1135.2775863985814</v>
      </c>
      <c r="Z87" s="427">
        <v>223.17722725107194</v>
      </c>
      <c r="AA87" s="434">
        <v>1358.4548136496535</v>
      </c>
      <c r="AB87" s="427">
        <v>75.701546426869939</v>
      </c>
      <c r="AC87" s="427">
        <v>646.27713887501397</v>
      </c>
      <c r="AD87" s="409">
        <v>16</v>
      </c>
      <c r="AE87" s="409">
        <v>16</v>
      </c>
    </row>
    <row r="88" spans="1:31" s="9" customFormat="1" ht="14">
      <c r="A88" s="397">
        <v>239</v>
      </c>
      <c r="B88" s="398" t="s">
        <v>112</v>
      </c>
      <c r="C88" s="400">
        <v>2035</v>
      </c>
      <c r="D88" s="399">
        <v>290.47814288161436</v>
      </c>
      <c r="E88" s="399">
        <v>93.70392843955868</v>
      </c>
      <c r="F88" s="399">
        <v>384.182071321173</v>
      </c>
      <c r="G88" s="399">
        <v>72.637964144820501</v>
      </c>
      <c r="H88" s="399">
        <v>456.8200354659935</v>
      </c>
      <c r="I88" s="399">
        <v>152.30513251725174</v>
      </c>
      <c r="J88" s="399">
        <v>609.12516798324521</v>
      </c>
      <c r="K88" s="399">
        <v>-233.57493857493859</v>
      </c>
      <c r="L88" s="435">
        <v>375.55022940830662</v>
      </c>
      <c r="M88" s="399">
        <v>37.679357248157245</v>
      </c>
      <c r="N88" s="399">
        <v>413.22958665646388</v>
      </c>
      <c r="O88" s="409">
        <v>11</v>
      </c>
      <c r="P88" s="409">
        <v>11</v>
      </c>
      <c r="Q88" s="22"/>
      <c r="R88" s="415">
        <v>239</v>
      </c>
      <c r="S88" s="202" t="s">
        <v>112</v>
      </c>
      <c r="T88" s="400">
        <v>2029</v>
      </c>
      <c r="U88" s="427">
        <v>205.92591854636248</v>
      </c>
      <c r="V88" s="427">
        <v>389.76997537347285</v>
      </c>
      <c r="W88" s="427">
        <v>595.69589391983527</v>
      </c>
      <c r="X88" s="427">
        <v>227.84629986727481</v>
      </c>
      <c r="Y88" s="427">
        <v>823.54219378711014</v>
      </c>
      <c r="Z88" s="427">
        <v>-198</v>
      </c>
      <c r="AA88" s="434">
        <v>625.54219378711014</v>
      </c>
      <c r="AB88" s="427">
        <v>1.9264674223755511</v>
      </c>
      <c r="AC88" s="427">
        <v>647.27713887501397</v>
      </c>
      <c r="AD88" s="409">
        <v>11</v>
      </c>
      <c r="AE88" s="409">
        <v>11</v>
      </c>
    </row>
    <row r="89" spans="1:31" s="9" customFormat="1" ht="14">
      <c r="A89" s="397">
        <v>240</v>
      </c>
      <c r="B89" s="398" t="s">
        <v>113</v>
      </c>
      <c r="C89" s="400">
        <v>19371</v>
      </c>
      <c r="D89" s="399">
        <v>-557.87592073369672</v>
      </c>
      <c r="E89" s="399">
        <v>195.68992930096056</v>
      </c>
      <c r="F89" s="399">
        <v>-362.18599143273605</v>
      </c>
      <c r="G89" s="399">
        <v>201.9479022484006</v>
      </c>
      <c r="H89" s="399">
        <v>-160.23808918433545</v>
      </c>
      <c r="I89" s="399">
        <v>93.246767992394638</v>
      </c>
      <c r="J89" s="399">
        <v>-66.991321191940798</v>
      </c>
      <c r="K89" s="399">
        <v>84.457900986010017</v>
      </c>
      <c r="L89" s="435">
        <v>17.466579794069212</v>
      </c>
      <c r="M89" s="399">
        <v>-6.7795608936038354</v>
      </c>
      <c r="N89" s="399">
        <v>10.687018900465375</v>
      </c>
      <c r="O89" s="409">
        <v>19</v>
      </c>
      <c r="P89" s="409">
        <v>19</v>
      </c>
      <c r="Q89" s="22"/>
      <c r="R89" s="415">
        <v>240</v>
      </c>
      <c r="S89" s="202" t="s">
        <v>113</v>
      </c>
      <c r="T89" s="400">
        <v>19499</v>
      </c>
      <c r="U89" s="427">
        <v>-579.29379103515271</v>
      </c>
      <c r="V89" s="427">
        <v>282.77868564307499</v>
      </c>
      <c r="W89" s="427">
        <v>-296.51510539207766</v>
      </c>
      <c r="X89" s="427">
        <v>164.87091258685052</v>
      </c>
      <c r="Y89" s="427">
        <v>-131.64419280522714</v>
      </c>
      <c r="Z89" s="427">
        <v>18.031950356428535</v>
      </c>
      <c r="AA89" s="434">
        <v>-113.61224244879861</v>
      </c>
      <c r="AB89" s="427">
        <v>-10.251028596338267</v>
      </c>
      <c r="AC89" s="427">
        <v>648.27713887501397</v>
      </c>
      <c r="AD89" s="409">
        <v>19</v>
      </c>
      <c r="AE89" s="409">
        <v>19</v>
      </c>
    </row>
    <row r="90" spans="1:31" s="9" customFormat="1" ht="14">
      <c r="A90" s="397">
        <v>320</v>
      </c>
      <c r="B90" s="398" t="s">
        <v>147</v>
      </c>
      <c r="C90" s="400">
        <v>7030</v>
      </c>
      <c r="D90" s="399">
        <v>394.66999233455488</v>
      </c>
      <c r="E90" s="399">
        <v>166.57359115831088</v>
      </c>
      <c r="F90" s="399">
        <v>561.2435834928657</v>
      </c>
      <c r="G90" s="399">
        <v>369.69347567547743</v>
      </c>
      <c r="H90" s="399">
        <v>930.93705916834324</v>
      </c>
      <c r="I90" s="399">
        <v>120.46492412440958</v>
      </c>
      <c r="J90" s="399">
        <v>1051.4019832927529</v>
      </c>
      <c r="K90" s="399">
        <v>46.31422475106686</v>
      </c>
      <c r="L90" s="435">
        <v>1097.7162080438197</v>
      </c>
      <c r="M90" s="399">
        <v>1.6597886201991443</v>
      </c>
      <c r="N90" s="399">
        <v>1099.3759966640189</v>
      </c>
      <c r="O90" s="409">
        <v>19</v>
      </c>
      <c r="P90" s="409">
        <v>19</v>
      </c>
      <c r="Q90" s="22"/>
      <c r="R90" s="415">
        <v>320</v>
      </c>
      <c r="S90" s="202" t="s">
        <v>147</v>
      </c>
      <c r="T90" s="400">
        <v>6996</v>
      </c>
      <c r="U90" s="427">
        <v>339.3250459645933</v>
      </c>
      <c r="V90" s="427">
        <v>381.56656604288014</v>
      </c>
      <c r="W90" s="427">
        <v>720.89161200747344</v>
      </c>
      <c r="X90" s="427">
        <v>190.65538441500556</v>
      </c>
      <c r="Y90" s="427">
        <v>911.54699642247897</v>
      </c>
      <c r="Z90" s="427">
        <v>17.872784448256148</v>
      </c>
      <c r="AA90" s="434">
        <v>929.41978087073517</v>
      </c>
      <c r="AB90" s="427">
        <v>-2.3024654945683301</v>
      </c>
      <c r="AC90" s="427">
        <v>682.27713887501397</v>
      </c>
      <c r="AD90" s="409">
        <v>19</v>
      </c>
      <c r="AE90" s="409">
        <v>19</v>
      </c>
    </row>
    <row r="91" spans="1:31" s="9" customFormat="1" ht="14">
      <c r="A91" s="397">
        <v>241</v>
      </c>
      <c r="B91" s="398" t="s">
        <v>114</v>
      </c>
      <c r="C91" s="400">
        <v>7691</v>
      </c>
      <c r="D91" s="399">
        <v>-111.89395761488312</v>
      </c>
      <c r="E91" s="399">
        <v>125.87402409099739</v>
      </c>
      <c r="F91" s="399">
        <v>13.980066476114279</v>
      </c>
      <c r="G91" s="399">
        <v>205.27079060824613</v>
      </c>
      <c r="H91" s="399">
        <v>219.2508570843604</v>
      </c>
      <c r="I91" s="399">
        <v>66.237793198793057</v>
      </c>
      <c r="J91" s="399">
        <v>285.48865028315345</v>
      </c>
      <c r="K91" s="399">
        <v>-47.877389156156546</v>
      </c>
      <c r="L91" s="435">
        <v>237.61126112699691</v>
      </c>
      <c r="M91" s="399">
        <v>34.243988558054873</v>
      </c>
      <c r="N91" s="399">
        <v>271.85524968505177</v>
      </c>
      <c r="O91" s="409">
        <v>19</v>
      </c>
      <c r="P91" s="409">
        <v>19</v>
      </c>
      <c r="Q91" s="22"/>
      <c r="R91" s="415">
        <v>241</v>
      </c>
      <c r="S91" s="202" t="s">
        <v>114</v>
      </c>
      <c r="T91" s="400">
        <v>7771</v>
      </c>
      <c r="U91" s="427">
        <v>-69.129030411329239</v>
      </c>
      <c r="V91" s="427">
        <v>212.23188104555877</v>
      </c>
      <c r="W91" s="427">
        <v>143.10285063422953</v>
      </c>
      <c r="X91" s="427">
        <v>145.73961668862108</v>
      </c>
      <c r="Y91" s="427">
        <v>288.84246732285055</v>
      </c>
      <c r="Z91" s="427">
        <v>-70.543302020332007</v>
      </c>
      <c r="AA91" s="434">
        <v>218.29916530251856</v>
      </c>
      <c r="AB91" s="427">
        <v>23.567919958821257</v>
      </c>
      <c r="AC91" s="427">
        <v>649.27713887501397</v>
      </c>
      <c r="AD91" s="409">
        <v>19</v>
      </c>
      <c r="AE91" s="409">
        <v>19</v>
      </c>
    </row>
    <row r="92" spans="1:31" s="9" customFormat="1" ht="14">
      <c r="A92" s="397">
        <v>322</v>
      </c>
      <c r="B92" s="398" t="s">
        <v>148</v>
      </c>
      <c r="C92" s="400">
        <v>6462</v>
      </c>
      <c r="D92" s="399">
        <v>977.44646401757234</v>
      </c>
      <c r="E92" s="399">
        <v>97.740603917595891</v>
      </c>
      <c r="F92" s="399">
        <v>1075.1870679351682</v>
      </c>
      <c r="G92" s="399">
        <v>315.29900779644851</v>
      </c>
      <c r="H92" s="399">
        <v>1390.4860757316167</v>
      </c>
      <c r="I92" s="399">
        <v>156.95171228628831</v>
      </c>
      <c r="J92" s="399">
        <v>1547.4377880179049</v>
      </c>
      <c r="K92" s="399">
        <v>-62.989167440420921</v>
      </c>
      <c r="L92" s="435">
        <v>1484.448620577484</v>
      </c>
      <c r="M92" s="399">
        <v>24.669930338672252</v>
      </c>
      <c r="N92" s="399">
        <v>1509.1185509161562</v>
      </c>
      <c r="O92" s="409">
        <v>2</v>
      </c>
      <c r="P92" s="409">
        <v>2</v>
      </c>
      <c r="Q92" s="22"/>
      <c r="R92" s="415">
        <v>322</v>
      </c>
      <c r="S92" s="202" t="s">
        <v>148</v>
      </c>
      <c r="T92" s="400">
        <v>6549</v>
      </c>
      <c r="U92" s="427">
        <v>987.62013963339666</v>
      </c>
      <c r="V92" s="427">
        <v>315.50765395253183</v>
      </c>
      <c r="W92" s="427">
        <v>1303.1277935859284</v>
      </c>
      <c r="X92" s="427">
        <v>193.1208034252586</v>
      </c>
      <c r="Y92" s="427">
        <v>1496.248597011187</v>
      </c>
      <c r="Z92" s="427">
        <v>-70.893876927775239</v>
      </c>
      <c r="AA92" s="434">
        <v>1425.3547200834118</v>
      </c>
      <c r="AB92" s="427">
        <v>17.852698641013902</v>
      </c>
      <c r="AC92" s="427">
        <v>683.27713887501397</v>
      </c>
      <c r="AD92" s="409">
        <v>2</v>
      </c>
      <c r="AE92" s="409">
        <v>2</v>
      </c>
    </row>
    <row r="93" spans="1:31" s="9" customFormat="1" ht="14">
      <c r="A93" s="397">
        <v>244</v>
      </c>
      <c r="B93" s="398" t="s">
        <v>115</v>
      </c>
      <c r="C93" s="400">
        <v>19514</v>
      </c>
      <c r="D93" s="399">
        <v>873.16177182915362</v>
      </c>
      <c r="E93" s="399">
        <v>107.81076651221689</v>
      </c>
      <c r="F93" s="399">
        <v>980.97253834137052</v>
      </c>
      <c r="G93" s="399">
        <v>173.79978328560111</v>
      </c>
      <c r="H93" s="399">
        <v>1154.7723216269717</v>
      </c>
      <c r="I93" s="399">
        <v>24.586971106927791</v>
      </c>
      <c r="J93" s="399">
        <v>1179.3592927338996</v>
      </c>
      <c r="K93" s="399">
        <v>17.271189914932869</v>
      </c>
      <c r="L93" s="435">
        <v>1196.6304826488324</v>
      </c>
      <c r="M93" s="399">
        <v>13.144001480834286</v>
      </c>
      <c r="N93" s="399">
        <v>1209.7744841296667</v>
      </c>
      <c r="O93" s="409">
        <v>17</v>
      </c>
      <c r="P93" s="409">
        <v>17</v>
      </c>
      <c r="Q93" s="22"/>
      <c r="R93" s="415">
        <v>244</v>
      </c>
      <c r="S93" s="202" t="s">
        <v>115</v>
      </c>
      <c r="T93" s="400">
        <v>19300</v>
      </c>
      <c r="U93" s="427">
        <v>854.82697711671085</v>
      </c>
      <c r="V93" s="427">
        <v>189.6867374440564</v>
      </c>
      <c r="W93" s="427">
        <v>1044.5137145607671</v>
      </c>
      <c r="X93" s="427">
        <v>107.53248548247026</v>
      </c>
      <c r="Y93" s="427">
        <v>1152.0462000432376</v>
      </c>
      <c r="Z93" s="427">
        <v>6.2844559585492226</v>
      </c>
      <c r="AA93" s="434">
        <v>1158.3306560017868</v>
      </c>
      <c r="AB93" s="427">
        <v>5.9797392222798038</v>
      </c>
      <c r="AC93" s="427">
        <v>650.27713887501397</v>
      </c>
      <c r="AD93" s="409">
        <v>17</v>
      </c>
      <c r="AE93" s="409">
        <v>17</v>
      </c>
    </row>
    <row r="94" spans="1:31" s="9" customFormat="1" ht="14">
      <c r="A94" s="397">
        <v>245</v>
      </c>
      <c r="B94" s="398" t="s">
        <v>116</v>
      </c>
      <c r="C94" s="400">
        <v>38211</v>
      </c>
      <c r="D94" s="399">
        <v>320.57426380226491</v>
      </c>
      <c r="E94" s="399">
        <v>164.04363626431447</v>
      </c>
      <c r="F94" s="399">
        <v>484.61790006657941</v>
      </c>
      <c r="G94" s="399">
        <v>26.030984185153038</v>
      </c>
      <c r="H94" s="399">
        <v>510.64888425173245</v>
      </c>
      <c r="I94" s="399">
        <v>69.520695925381872</v>
      </c>
      <c r="J94" s="399">
        <v>580.16958017711431</v>
      </c>
      <c r="K94" s="399">
        <v>-84.251236554918734</v>
      </c>
      <c r="L94" s="435">
        <v>495.91834362219561</v>
      </c>
      <c r="M94" s="399">
        <v>-32.197914977859789</v>
      </c>
      <c r="N94" s="399">
        <v>463.72042864433581</v>
      </c>
      <c r="O94" s="409">
        <v>1</v>
      </c>
      <c r="P94" s="410">
        <v>32</v>
      </c>
      <c r="Q94" s="22"/>
      <c r="R94" s="415">
        <v>245</v>
      </c>
      <c r="S94" s="202" t="s">
        <v>116</v>
      </c>
      <c r="T94" s="400">
        <v>37676</v>
      </c>
      <c r="U94" s="427">
        <v>309.57405062382156</v>
      </c>
      <c r="V94" s="427">
        <v>11.438123364455167</v>
      </c>
      <c r="W94" s="427">
        <v>321.01217398827669</v>
      </c>
      <c r="X94" s="427">
        <v>128.04687376504623</v>
      </c>
      <c r="Y94" s="427">
        <v>449.05904775332294</v>
      </c>
      <c r="Z94" s="427">
        <v>-107.20702834695828</v>
      </c>
      <c r="AA94" s="434">
        <v>341.85201940636466</v>
      </c>
      <c r="AB94" s="427">
        <v>-33.848726248009335</v>
      </c>
      <c r="AC94" s="427">
        <v>651.27713887501397</v>
      </c>
      <c r="AD94" s="409">
        <v>1</v>
      </c>
      <c r="AE94" s="410">
        <v>32</v>
      </c>
    </row>
    <row r="95" spans="1:31" s="9" customFormat="1" ht="14">
      <c r="A95" s="397">
        <v>249</v>
      </c>
      <c r="B95" s="398" t="s">
        <v>117</v>
      </c>
      <c r="C95" s="400">
        <v>9184</v>
      </c>
      <c r="D95" s="399">
        <v>179.07453291560338</v>
      </c>
      <c r="E95" s="399">
        <v>192.20624613613901</v>
      </c>
      <c r="F95" s="399">
        <v>371.2807790517424</v>
      </c>
      <c r="G95" s="399">
        <v>349.38954489293081</v>
      </c>
      <c r="H95" s="399">
        <v>720.67032394467321</v>
      </c>
      <c r="I95" s="399">
        <v>109.41486048021385</v>
      </c>
      <c r="J95" s="399">
        <v>830.08518442488696</v>
      </c>
      <c r="K95" s="399">
        <v>54.446319686411151</v>
      </c>
      <c r="L95" s="435">
        <v>884.5315041112982</v>
      </c>
      <c r="M95" s="399">
        <v>-3.3377970143728213</v>
      </c>
      <c r="N95" s="399">
        <v>881.19370709692532</v>
      </c>
      <c r="O95" s="409">
        <v>13</v>
      </c>
      <c r="P95" s="409">
        <v>13</v>
      </c>
      <c r="Q95" s="22"/>
      <c r="R95" s="415">
        <v>249</v>
      </c>
      <c r="S95" s="202" t="s">
        <v>117</v>
      </c>
      <c r="T95" s="400">
        <v>9250</v>
      </c>
      <c r="U95" s="427">
        <v>168.76125503540572</v>
      </c>
      <c r="V95" s="427">
        <v>364.88095904591017</v>
      </c>
      <c r="W95" s="427">
        <v>533.64221408131584</v>
      </c>
      <c r="X95" s="427">
        <v>180.04477912774965</v>
      </c>
      <c r="Y95" s="427">
        <v>713.68699320906546</v>
      </c>
      <c r="Z95" s="427">
        <v>31.49491891891892</v>
      </c>
      <c r="AA95" s="434">
        <v>745.18191212798445</v>
      </c>
      <c r="AB95" s="427">
        <v>-4.2666265081081072</v>
      </c>
      <c r="AC95" s="427">
        <v>652.27713887501397</v>
      </c>
      <c r="AD95" s="409">
        <v>13</v>
      </c>
      <c r="AE95" s="409">
        <v>13</v>
      </c>
    </row>
    <row r="96" spans="1:31" s="9" customFormat="1" ht="14">
      <c r="A96" s="397">
        <v>250</v>
      </c>
      <c r="B96" s="398" t="s">
        <v>118</v>
      </c>
      <c r="C96" s="400">
        <v>1749</v>
      </c>
      <c r="D96" s="399">
        <v>26.173009743879561</v>
      </c>
      <c r="E96" s="399">
        <v>135.82060232859138</v>
      </c>
      <c r="F96" s="399">
        <v>161.99361207247097</v>
      </c>
      <c r="G96" s="399">
        <v>477.62896507591012</v>
      </c>
      <c r="H96" s="399">
        <v>639.62257714838108</v>
      </c>
      <c r="I96" s="399">
        <v>188.64219565846028</v>
      </c>
      <c r="J96" s="399">
        <v>828.26477280684139</v>
      </c>
      <c r="K96" s="399">
        <v>-221.74614065180103</v>
      </c>
      <c r="L96" s="435">
        <v>606.51863215504034</v>
      </c>
      <c r="M96" s="399">
        <v>12.485086449399656</v>
      </c>
      <c r="N96" s="399">
        <v>619.00371860444011</v>
      </c>
      <c r="O96" s="409">
        <v>6</v>
      </c>
      <c r="P96" s="409">
        <v>6</v>
      </c>
      <c r="Q96" s="22"/>
      <c r="R96" s="415">
        <v>250</v>
      </c>
      <c r="S96" s="202" t="s">
        <v>118</v>
      </c>
      <c r="T96" s="400">
        <v>1771</v>
      </c>
      <c r="U96" s="427">
        <v>27.794060171495232</v>
      </c>
      <c r="V96" s="427">
        <v>451.95305934649497</v>
      </c>
      <c r="W96" s="427">
        <v>479.7471195179902</v>
      </c>
      <c r="X96" s="427">
        <v>249.17683155505947</v>
      </c>
      <c r="Y96" s="427">
        <v>728.92395107304969</v>
      </c>
      <c r="Z96" s="427">
        <v>-202.12309429700733</v>
      </c>
      <c r="AA96" s="434">
        <v>526.80085677604234</v>
      </c>
      <c r="AB96" s="427">
        <v>25.898014116318461</v>
      </c>
      <c r="AC96" s="427">
        <v>653.27713887501397</v>
      </c>
      <c r="AD96" s="409">
        <v>6</v>
      </c>
      <c r="AE96" s="409">
        <v>6</v>
      </c>
    </row>
    <row r="97" spans="1:31" s="9" customFormat="1" ht="14">
      <c r="A97" s="397">
        <v>256</v>
      </c>
      <c r="B97" s="398" t="s">
        <v>119</v>
      </c>
      <c r="C97" s="400">
        <v>1523</v>
      </c>
      <c r="D97" s="399">
        <v>418.81332839297772</v>
      </c>
      <c r="E97" s="399">
        <v>155.71809930739923</v>
      </c>
      <c r="F97" s="399">
        <v>574.53142770037698</v>
      </c>
      <c r="G97" s="399">
        <v>615.06589253744517</v>
      </c>
      <c r="H97" s="399">
        <v>1189.5973202378223</v>
      </c>
      <c r="I97" s="399">
        <v>165.55685851310645</v>
      </c>
      <c r="J97" s="399">
        <v>1355.1541787509286</v>
      </c>
      <c r="K97" s="399">
        <v>365.26986211424821</v>
      </c>
      <c r="L97" s="435">
        <v>1720.4240408651769</v>
      </c>
      <c r="M97" s="399">
        <v>64.574667104399225</v>
      </c>
      <c r="N97" s="399">
        <v>1784.9987079695761</v>
      </c>
      <c r="O97" s="409">
        <v>13</v>
      </c>
      <c r="P97" s="409">
        <v>13</v>
      </c>
      <c r="Q97" s="22"/>
      <c r="R97" s="415">
        <v>256</v>
      </c>
      <c r="S97" s="202" t="s">
        <v>119</v>
      </c>
      <c r="T97" s="400">
        <v>1554</v>
      </c>
      <c r="U97" s="427">
        <v>369.17437135581793</v>
      </c>
      <c r="V97" s="427">
        <v>548.20057800177244</v>
      </c>
      <c r="W97" s="427">
        <v>917.37494935759037</v>
      </c>
      <c r="X97" s="427">
        <v>220.92355982505865</v>
      </c>
      <c r="Y97" s="427">
        <v>1138.298509182649</v>
      </c>
      <c r="Z97" s="427">
        <v>338.31917631917634</v>
      </c>
      <c r="AA97" s="434">
        <v>1476.6176855018255</v>
      </c>
      <c r="AB97" s="427">
        <v>80.226436936936935</v>
      </c>
      <c r="AC97" s="427">
        <v>654.27713887501397</v>
      </c>
      <c r="AD97" s="409">
        <v>13</v>
      </c>
      <c r="AE97" s="409">
        <v>13</v>
      </c>
    </row>
    <row r="98" spans="1:31" s="9" customFormat="1" ht="14">
      <c r="A98" s="397">
        <v>257</v>
      </c>
      <c r="B98" s="398" t="s">
        <v>120</v>
      </c>
      <c r="C98" s="400">
        <v>41154</v>
      </c>
      <c r="D98" s="399">
        <v>844.73023421392236</v>
      </c>
      <c r="E98" s="399">
        <v>124.67612693322872</v>
      </c>
      <c r="F98" s="399">
        <v>969.40636114715107</v>
      </c>
      <c r="G98" s="399">
        <v>-26.0538775497918</v>
      </c>
      <c r="H98" s="399">
        <v>943.3524835973592</v>
      </c>
      <c r="I98" s="399">
        <v>60.519996926058184</v>
      </c>
      <c r="J98" s="399">
        <v>1003.8724805234173</v>
      </c>
      <c r="K98" s="399">
        <v>-55.572338047334405</v>
      </c>
      <c r="L98" s="435">
        <v>948.3001424760829</v>
      </c>
      <c r="M98" s="399">
        <v>-10.510577775295243</v>
      </c>
      <c r="N98" s="399">
        <v>937.78956470078765</v>
      </c>
      <c r="O98" s="409">
        <v>1</v>
      </c>
      <c r="P98" s="410">
        <v>33</v>
      </c>
      <c r="Q98" s="22"/>
      <c r="R98" s="415">
        <v>257</v>
      </c>
      <c r="S98" s="202" t="s">
        <v>120</v>
      </c>
      <c r="T98" s="400">
        <v>40722</v>
      </c>
      <c r="U98" s="427">
        <v>872.31413240419329</v>
      </c>
      <c r="V98" s="427">
        <v>-23.515399770588246</v>
      </c>
      <c r="W98" s="427">
        <v>848.79873263360503</v>
      </c>
      <c r="X98" s="427">
        <v>110.51489517860526</v>
      </c>
      <c r="Y98" s="427">
        <v>959.31362781221026</v>
      </c>
      <c r="Z98" s="427">
        <v>-61.384067580177792</v>
      </c>
      <c r="AA98" s="434">
        <v>897.92956023203237</v>
      </c>
      <c r="AB98" s="427">
        <v>-14.281389713668291</v>
      </c>
      <c r="AC98" s="427">
        <v>655.27713887501397</v>
      </c>
      <c r="AD98" s="409">
        <v>1</v>
      </c>
      <c r="AE98" s="410">
        <v>33</v>
      </c>
    </row>
    <row r="99" spans="1:31" s="9" customFormat="1" ht="14">
      <c r="A99" s="397">
        <v>260</v>
      </c>
      <c r="B99" s="398" t="s">
        <v>121</v>
      </c>
      <c r="C99" s="400">
        <v>9689</v>
      </c>
      <c r="D99" s="399">
        <v>528.0746035252505</v>
      </c>
      <c r="E99" s="399">
        <v>183.85786079894348</v>
      </c>
      <c r="F99" s="399">
        <v>711.93246432419392</v>
      </c>
      <c r="G99" s="399">
        <v>563.84707083851197</v>
      </c>
      <c r="H99" s="399">
        <v>1275.779535162706</v>
      </c>
      <c r="I99" s="399">
        <v>166.09461556125393</v>
      </c>
      <c r="J99" s="399">
        <v>1441.8741507239599</v>
      </c>
      <c r="K99" s="399">
        <v>25.199194963360512</v>
      </c>
      <c r="L99" s="435">
        <v>1467.0733456873206</v>
      </c>
      <c r="M99" s="399">
        <v>3.1053339973165395</v>
      </c>
      <c r="N99" s="399">
        <v>1470.178679684637</v>
      </c>
      <c r="O99" s="409">
        <v>12</v>
      </c>
      <c r="P99" s="409">
        <v>12</v>
      </c>
      <c r="Q99" s="22"/>
      <c r="R99" s="415">
        <v>260</v>
      </c>
      <c r="S99" s="202" t="s">
        <v>121</v>
      </c>
      <c r="T99" s="400">
        <v>9727</v>
      </c>
      <c r="U99" s="427">
        <v>540.28890119373193</v>
      </c>
      <c r="V99" s="427">
        <v>541.71875328260023</v>
      </c>
      <c r="W99" s="427">
        <v>1082.0076544763322</v>
      </c>
      <c r="X99" s="427">
        <v>216.35868341259115</v>
      </c>
      <c r="Y99" s="427">
        <v>1298.3663378889232</v>
      </c>
      <c r="Z99" s="427">
        <v>-10.272437544977896</v>
      </c>
      <c r="AA99" s="434">
        <v>1288.0939003439453</v>
      </c>
      <c r="AB99" s="427">
        <v>-4.5127192865220547</v>
      </c>
      <c r="AC99" s="427">
        <v>656.27713887501397</v>
      </c>
      <c r="AD99" s="409">
        <v>12</v>
      </c>
      <c r="AE99" s="409">
        <v>12</v>
      </c>
    </row>
    <row r="100" spans="1:31" s="9" customFormat="1" ht="14">
      <c r="A100" s="397">
        <v>261</v>
      </c>
      <c r="B100" s="398" t="s">
        <v>122</v>
      </c>
      <c r="C100" s="400">
        <v>6822</v>
      </c>
      <c r="D100" s="399">
        <v>1674.6809819777352</v>
      </c>
      <c r="E100" s="399">
        <v>140.88706451970219</v>
      </c>
      <c r="F100" s="399">
        <v>1815.5680464974375</v>
      </c>
      <c r="G100" s="399">
        <v>-76.929691606423603</v>
      </c>
      <c r="H100" s="399">
        <v>1738.6383548910139</v>
      </c>
      <c r="I100" s="399">
        <v>115.42947585909648</v>
      </c>
      <c r="J100" s="399">
        <v>1854.0678307501105</v>
      </c>
      <c r="K100" s="399">
        <v>52.414394605687484</v>
      </c>
      <c r="L100" s="435">
        <v>1906.4822253557979</v>
      </c>
      <c r="M100" s="399">
        <v>-31.060771363236583</v>
      </c>
      <c r="N100" s="399">
        <v>1875.4214539925613</v>
      </c>
      <c r="O100" s="409">
        <v>19</v>
      </c>
      <c r="P100" s="409">
        <v>19</v>
      </c>
      <c r="Q100" s="22"/>
      <c r="R100" s="415">
        <v>261</v>
      </c>
      <c r="S100" s="202" t="s">
        <v>122</v>
      </c>
      <c r="T100" s="400">
        <v>6637</v>
      </c>
      <c r="U100" s="427">
        <v>1633.6378344055556</v>
      </c>
      <c r="V100" s="427">
        <v>-49.00157740738959</v>
      </c>
      <c r="W100" s="427">
        <v>1584.6362569981661</v>
      </c>
      <c r="X100" s="427">
        <v>181.88507258379221</v>
      </c>
      <c r="Y100" s="427">
        <v>1766.5213295819581</v>
      </c>
      <c r="Z100" s="427">
        <v>24.09221033599518</v>
      </c>
      <c r="AA100" s="434">
        <v>1790.6135399179532</v>
      </c>
      <c r="AB100" s="427">
        <v>-4.6664086936869102</v>
      </c>
      <c r="AC100" s="427">
        <v>657.27713887501397</v>
      </c>
      <c r="AD100" s="409">
        <v>19</v>
      </c>
      <c r="AE100" s="409">
        <v>19</v>
      </c>
    </row>
    <row r="101" spans="1:31" s="9" customFormat="1" ht="14">
      <c r="A101" s="397">
        <v>263</v>
      </c>
      <c r="B101" s="398" t="s">
        <v>123</v>
      </c>
      <c r="C101" s="400">
        <v>7475</v>
      </c>
      <c r="D101" s="399">
        <v>400.34073912723824</v>
      </c>
      <c r="E101" s="399">
        <v>134.93576712639796</v>
      </c>
      <c r="F101" s="399">
        <v>535.27650625363617</v>
      </c>
      <c r="G101" s="399">
        <v>627.2222219012873</v>
      </c>
      <c r="H101" s="399">
        <v>1162.4987281549236</v>
      </c>
      <c r="I101" s="399">
        <v>173.65414728204362</v>
      </c>
      <c r="J101" s="399">
        <v>1336.1528754369672</v>
      </c>
      <c r="K101" s="399">
        <v>-48.626488294314385</v>
      </c>
      <c r="L101" s="435">
        <v>1287.526387142653</v>
      </c>
      <c r="M101" s="399">
        <v>30.539428615384615</v>
      </c>
      <c r="N101" s="399">
        <v>1318.0658157580376</v>
      </c>
      <c r="O101" s="409">
        <v>11</v>
      </c>
      <c r="P101" s="409">
        <v>11</v>
      </c>
      <c r="Q101" s="22"/>
      <c r="R101" s="415">
        <v>263</v>
      </c>
      <c r="S101" s="202" t="s">
        <v>123</v>
      </c>
      <c r="T101" s="400">
        <v>7597</v>
      </c>
      <c r="U101" s="427">
        <v>434.78730395219242</v>
      </c>
      <c r="V101" s="427">
        <v>592.61864248631787</v>
      </c>
      <c r="W101" s="427">
        <v>1027.4059464385102</v>
      </c>
      <c r="X101" s="427">
        <v>237.71580938237457</v>
      </c>
      <c r="Y101" s="427">
        <v>1265.1217558208848</v>
      </c>
      <c r="Z101" s="427">
        <v>-72.818875872054761</v>
      </c>
      <c r="AA101" s="434">
        <v>1192.30287994883</v>
      </c>
      <c r="AB101" s="427">
        <v>23.672032776095826</v>
      </c>
      <c r="AC101" s="427">
        <v>658.27713887501397</v>
      </c>
      <c r="AD101" s="409">
        <v>11</v>
      </c>
      <c r="AE101" s="409">
        <v>11</v>
      </c>
    </row>
    <row r="102" spans="1:31" s="9" customFormat="1" ht="14">
      <c r="A102" s="397">
        <v>265</v>
      </c>
      <c r="B102" s="398" t="s">
        <v>124</v>
      </c>
      <c r="C102" s="400">
        <v>1035</v>
      </c>
      <c r="D102" s="399">
        <v>1223.9677485179875</v>
      </c>
      <c r="E102" s="399">
        <v>130.42305567975956</v>
      </c>
      <c r="F102" s="399">
        <v>1354.3908041977472</v>
      </c>
      <c r="G102" s="399">
        <v>416.32564780876078</v>
      </c>
      <c r="H102" s="399">
        <v>1770.716452006508</v>
      </c>
      <c r="I102" s="399">
        <v>170.1052565885422</v>
      </c>
      <c r="J102" s="399">
        <v>1940.8217085950503</v>
      </c>
      <c r="K102" s="399">
        <v>-263.03381642512079</v>
      </c>
      <c r="L102" s="435">
        <v>1677.7878921699294</v>
      </c>
      <c r="M102" s="399">
        <v>-57.979199999999999</v>
      </c>
      <c r="N102" s="399">
        <v>1619.8086921699294</v>
      </c>
      <c r="O102" s="409">
        <v>13</v>
      </c>
      <c r="P102" s="409">
        <v>13</v>
      </c>
      <c r="Q102" s="22"/>
      <c r="R102" s="415">
        <v>265</v>
      </c>
      <c r="S102" s="202" t="s">
        <v>124</v>
      </c>
      <c r="T102" s="400">
        <v>1064</v>
      </c>
      <c r="U102" s="427">
        <v>1265.5930085815878</v>
      </c>
      <c r="V102" s="427">
        <v>331.51838261617576</v>
      </c>
      <c r="W102" s="427">
        <v>1597.1113911977636</v>
      </c>
      <c r="X102" s="427">
        <v>229.50621627134856</v>
      </c>
      <c r="Y102" s="427">
        <v>1826.617607469112</v>
      </c>
      <c r="Z102" s="427">
        <v>-266.79887218045116</v>
      </c>
      <c r="AA102" s="434">
        <v>1559.8187352886609</v>
      </c>
      <c r="AB102" s="427">
        <v>-77.028909774436102</v>
      </c>
      <c r="AC102" s="427">
        <v>659.27713887501397</v>
      </c>
      <c r="AD102" s="409">
        <v>13</v>
      </c>
      <c r="AE102" s="409">
        <v>13</v>
      </c>
    </row>
    <row r="103" spans="1:31" s="9" customFormat="1" ht="14">
      <c r="A103" s="397">
        <v>271</v>
      </c>
      <c r="B103" s="398" t="s">
        <v>125</v>
      </c>
      <c r="C103" s="400">
        <v>6766</v>
      </c>
      <c r="D103" s="399">
        <v>-215.34901517239103</v>
      </c>
      <c r="E103" s="399">
        <v>156.16535669997754</v>
      </c>
      <c r="F103" s="399">
        <v>-59.183658472413491</v>
      </c>
      <c r="G103" s="399">
        <v>464.17818167575672</v>
      </c>
      <c r="H103" s="399">
        <v>404.99452320334319</v>
      </c>
      <c r="I103" s="399">
        <v>135.3781944485095</v>
      </c>
      <c r="J103" s="399">
        <v>540.37271765185267</v>
      </c>
      <c r="K103" s="399">
        <v>-36.753916642033701</v>
      </c>
      <c r="L103" s="435">
        <v>503.61880100981898</v>
      </c>
      <c r="M103" s="399">
        <v>17.123562446053803</v>
      </c>
      <c r="N103" s="399">
        <v>520.74236345587281</v>
      </c>
      <c r="O103" s="409">
        <v>4</v>
      </c>
      <c r="P103" s="409">
        <v>4</v>
      </c>
      <c r="Q103" s="22"/>
      <c r="R103" s="415">
        <v>271</v>
      </c>
      <c r="S103" s="202" t="s">
        <v>125</v>
      </c>
      <c r="T103" s="400">
        <v>6903</v>
      </c>
      <c r="U103" s="427">
        <v>-171.36351956713551</v>
      </c>
      <c r="V103" s="427">
        <v>431.59041388638553</v>
      </c>
      <c r="W103" s="427">
        <v>260.22689431925005</v>
      </c>
      <c r="X103" s="427">
        <v>204.39317791754056</v>
      </c>
      <c r="Y103" s="427">
        <v>464.62007223679063</v>
      </c>
      <c r="Z103" s="427">
        <v>-64.493118933796893</v>
      </c>
      <c r="AA103" s="434">
        <v>400.12695330299374</v>
      </c>
      <c r="AB103" s="427">
        <v>2.9871807605389118</v>
      </c>
      <c r="AC103" s="427">
        <v>660.27713887501397</v>
      </c>
      <c r="AD103" s="409">
        <v>4</v>
      </c>
      <c r="AE103" s="409">
        <v>4</v>
      </c>
    </row>
    <row r="104" spans="1:31" s="9" customFormat="1" ht="14">
      <c r="A104" s="397">
        <v>272</v>
      </c>
      <c r="B104" s="398" t="s">
        <v>126</v>
      </c>
      <c r="C104" s="400">
        <v>48295</v>
      </c>
      <c r="D104" s="399">
        <v>227.90968574046238</v>
      </c>
      <c r="E104" s="399">
        <v>129.6631688259265</v>
      </c>
      <c r="F104" s="399">
        <v>357.57285456638891</v>
      </c>
      <c r="G104" s="399">
        <v>204.16056801661043</v>
      </c>
      <c r="H104" s="399">
        <v>561.73342258299931</v>
      </c>
      <c r="I104" s="399">
        <v>79.761636290411246</v>
      </c>
      <c r="J104" s="399">
        <v>641.49505887341047</v>
      </c>
      <c r="K104" s="399">
        <v>16.360844807951132</v>
      </c>
      <c r="L104" s="435">
        <v>657.85590368136161</v>
      </c>
      <c r="M104" s="399">
        <v>8.3027561985712826</v>
      </c>
      <c r="N104" s="399">
        <v>666.15865987993288</v>
      </c>
      <c r="O104" s="409">
        <v>16</v>
      </c>
      <c r="P104" s="409">
        <v>16</v>
      </c>
      <c r="Q104" s="22"/>
      <c r="R104" s="415">
        <v>272</v>
      </c>
      <c r="S104" s="202" t="s">
        <v>126</v>
      </c>
      <c r="T104" s="400">
        <v>48006</v>
      </c>
      <c r="U104" s="427">
        <v>209.97160966106415</v>
      </c>
      <c r="V104" s="427">
        <v>189.53210044214313</v>
      </c>
      <c r="W104" s="427">
        <v>399.50371010320731</v>
      </c>
      <c r="X104" s="427">
        <v>157.87892241796203</v>
      </c>
      <c r="Y104" s="427">
        <v>557.3826325211694</v>
      </c>
      <c r="Z104" s="427">
        <v>-9.3774736491271931</v>
      </c>
      <c r="AA104" s="434">
        <v>548.00515887204222</v>
      </c>
      <c r="AB104" s="427">
        <v>0.34966013623297226</v>
      </c>
      <c r="AC104" s="427">
        <v>661.27713887501397</v>
      </c>
      <c r="AD104" s="409">
        <v>16</v>
      </c>
      <c r="AE104" s="409">
        <v>16</v>
      </c>
    </row>
    <row r="105" spans="1:31" s="9" customFormat="1" ht="14">
      <c r="A105" s="397">
        <v>273</v>
      </c>
      <c r="B105" s="398" t="s">
        <v>127</v>
      </c>
      <c r="C105" s="400">
        <v>4011</v>
      </c>
      <c r="D105" s="399">
        <v>1050.2884755270438</v>
      </c>
      <c r="E105" s="399">
        <v>139.03315050294461</v>
      </c>
      <c r="F105" s="399">
        <v>1189.3216260299882</v>
      </c>
      <c r="G105" s="399">
        <v>60.202402908028084</v>
      </c>
      <c r="H105" s="399">
        <v>1249.5240289380163</v>
      </c>
      <c r="I105" s="399">
        <v>105.97682882447144</v>
      </c>
      <c r="J105" s="399">
        <v>1355.5008577624878</v>
      </c>
      <c r="K105" s="399">
        <v>-48.197706307653952</v>
      </c>
      <c r="L105" s="435">
        <v>1307.3031514548338</v>
      </c>
      <c r="M105" s="399">
        <v>13.99266774869109</v>
      </c>
      <c r="N105" s="399">
        <v>1321.2958192035248</v>
      </c>
      <c r="O105" s="409">
        <v>19</v>
      </c>
      <c r="P105" s="409">
        <v>19</v>
      </c>
      <c r="Q105" s="22"/>
      <c r="R105" s="415">
        <v>273</v>
      </c>
      <c r="S105" s="202" t="s">
        <v>127</v>
      </c>
      <c r="T105" s="400">
        <v>3999</v>
      </c>
      <c r="U105" s="427">
        <v>1100.1851344200318</v>
      </c>
      <c r="V105" s="427">
        <v>65.222435439813708</v>
      </c>
      <c r="W105" s="427">
        <v>1165.4075698598456</v>
      </c>
      <c r="X105" s="427">
        <v>186.37541743372427</v>
      </c>
      <c r="Y105" s="427">
        <v>1351.7829872935697</v>
      </c>
      <c r="Z105" s="427">
        <v>-72.497624406101522</v>
      </c>
      <c r="AA105" s="434">
        <v>1279.2853628874682</v>
      </c>
      <c r="AB105" s="427">
        <v>45.218653388347093</v>
      </c>
      <c r="AC105" s="427">
        <v>662.27713887501397</v>
      </c>
      <c r="AD105" s="409">
        <v>19</v>
      </c>
      <c r="AE105" s="409">
        <v>19</v>
      </c>
    </row>
    <row r="106" spans="1:31" s="9" customFormat="1" ht="14">
      <c r="A106" s="397">
        <v>275</v>
      </c>
      <c r="B106" s="398" t="s">
        <v>128</v>
      </c>
      <c r="C106" s="400">
        <v>2499</v>
      </c>
      <c r="D106" s="399">
        <v>314.68992338223387</v>
      </c>
      <c r="E106" s="399">
        <v>152.23041732599188</v>
      </c>
      <c r="F106" s="399">
        <v>466.92034070822581</v>
      </c>
      <c r="G106" s="399">
        <v>505.60214942849888</v>
      </c>
      <c r="H106" s="399">
        <v>972.52249013672463</v>
      </c>
      <c r="I106" s="399">
        <v>136.80627493797823</v>
      </c>
      <c r="J106" s="399">
        <v>1109.3287650747029</v>
      </c>
      <c r="K106" s="399">
        <v>69.839935974389761</v>
      </c>
      <c r="L106" s="435">
        <v>1179.1687010490928</v>
      </c>
      <c r="M106" s="399">
        <v>16.675690276110444</v>
      </c>
      <c r="N106" s="399">
        <v>1195.8443913252031</v>
      </c>
      <c r="O106" s="409">
        <v>13</v>
      </c>
      <c r="P106" s="409">
        <v>13</v>
      </c>
      <c r="Q106" s="22"/>
      <c r="R106" s="415">
        <v>275</v>
      </c>
      <c r="S106" s="202" t="s">
        <v>128</v>
      </c>
      <c r="T106" s="400">
        <v>2521</v>
      </c>
      <c r="U106" s="427">
        <v>310.50413242615446</v>
      </c>
      <c r="V106" s="427">
        <v>493.32037484557486</v>
      </c>
      <c r="W106" s="427">
        <v>803.82450727172932</v>
      </c>
      <c r="X106" s="427">
        <v>207.18476114747722</v>
      </c>
      <c r="Y106" s="427">
        <v>1011.0092684192065</v>
      </c>
      <c r="Z106" s="427">
        <v>24.930979769932566</v>
      </c>
      <c r="AA106" s="434">
        <v>1035.9402481891391</v>
      </c>
      <c r="AB106" s="427">
        <v>-0.29384414914716678</v>
      </c>
      <c r="AC106" s="427">
        <v>663.27713887501397</v>
      </c>
      <c r="AD106" s="409">
        <v>13</v>
      </c>
      <c r="AE106" s="409">
        <v>13</v>
      </c>
    </row>
    <row r="107" spans="1:31" s="9" customFormat="1" ht="14">
      <c r="A107" s="397">
        <v>276</v>
      </c>
      <c r="B107" s="398" t="s">
        <v>129</v>
      </c>
      <c r="C107" s="400">
        <v>15136</v>
      </c>
      <c r="D107" s="399">
        <v>729.5229798276381</v>
      </c>
      <c r="E107" s="399">
        <v>136.09434763894714</v>
      </c>
      <c r="F107" s="399">
        <v>865.61732746658515</v>
      </c>
      <c r="G107" s="399">
        <v>351.42831582625143</v>
      </c>
      <c r="H107" s="399">
        <v>1217.0456432928365</v>
      </c>
      <c r="I107" s="399">
        <v>43.706627743937013</v>
      </c>
      <c r="J107" s="399">
        <v>1260.7522710367734</v>
      </c>
      <c r="K107" s="399">
        <v>-110.16001585623678</v>
      </c>
      <c r="L107" s="435">
        <v>1150.5922551805368</v>
      </c>
      <c r="M107" s="399">
        <v>-20.963473190406969</v>
      </c>
      <c r="N107" s="399">
        <v>1129.6287819901297</v>
      </c>
      <c r="O107" s="409">
        <v>12</v>
      </c>
      <c r="P107" s="409">
        <v>12</v>
      </c>
      <c r="Q107" s="22"/>
      <c r="R107" s="415">
        <v>276</v>
      </c>
      <c r="S107" s="202" t="s">
        <v>129</v>
      </c>
      <c r="T107" s="400">
        <v>15157</v>
      </c>
      <c r="U107" s="427">
        <v>738.49109984478264</v>
      </c>
      <c r="V107" s="427">
        <v>355.14856475821824</v>
      </c>
      <c r="W107" s="427">
        <v>1093.6396646030009</v>
      </c>
      <c r="X107" s="427">
        <v>131.45214763214292</v>
      </c>
      <c r="Y107" s="427">
        <v>1225.0918122351438</v>
      </c>
      <c r="Z107" s="427">
        <v>-126.41723296166788</v>
      </c>
      <c r="AA107" s="434">
        <v>1098.674579273476</v>
      </c>
      <c r="AB107" s="427">
        <v>-16.581444969980879</v>
      </c>
      <c r="AC107" s="427">
        <v>664.27713887501397</v>
      </c>
      <c r="AD107" s="409">
        <v>12</v>
      </c>
      <c r="AE107" s="409">
        <v>12</v>
      </c>
    </row>
    <row r="108" spans="1:31" s="9" customFormat="1" ht="14">
      <c r="A108" s="397">
        <v>280</v>
      </c>
      <c r="B108" s="398" t="s">
        <v>130</v>
      </c>
      <c r="C108" s="400">
        <v>2015</v>
      </c>
      <c r="D108" s="399">
        <v>898.69011226021848</v>
      </c>
      <c r="E108" s="399">
        <v>120.4707002952255</v>
      </c>
      <c r="F108" s="399">
        <v>1019.160812555444</v>
      </c>
      <c r="G108" s="399">
        <v>450.99466153661359</v>
      </c>
      <c r="H108" s="399">
        <v>1470.1554740920576</v>
      </c>
      <c r="I108" s="399">
        <v>185.05854523737023</v>
      </c>
      <c r="J108" s="399">
        <v>1655.2140193294276</v>
      </c>
      <c r="K108" s="399">
        <v>-145.32109181141439</v>
      </c>
      <c r="L108" s="435">
        <v>1509.8929275180133</v>
      </c>
      <c r="M108" s="399">
        <v>-493.03900347394534</v>
      </c>
      <c r="N108" s="399">
        <v>1016.853924044068</v>
      </c>
      <c r="O108" s="409">
        <v>15</v>
      </c>
      <c r="P108" s="409">
        <v>15</v>
      </c>
      <c r="Q108" s="22"/>
      <c r="R108" s="415">
        <v>280</v>
      </c>
      <c r="S108" s="202" t="s">
        <v>130</v>
      </c>
      <c r="T108" s="400">
        <v>2024</v>
      </c>
      <c r="U108" s="427">
        <v>846.49248997985876</v>
      </c>
      <c r="V108" s="427">
        <v>456.32597589348461</v>
      </c>
      <c r="W108" s="427">
        <v>1302.8184658733435</v>
      </c>
      <c r="X108" s="427">
        <v>245.65550564544014</v>
      </c>
      <c r="Y108" s="427">
        <v>1548.4739715187836</v>
      </c>
      <c r="Z108" s="427">
        <v>-137.35227272727272</v>
      </c>
      <c r="AA108" s="434">
        <v>1411.1216987915109</v>
      </c>
      <c r="AB108" s="427">
        <v>-427.51747529644274</v>
      </c>
      <c r="AC108" s="427">
        <v>665.27713887501397</v>
      </c>
      <c r="AD108" s="409">
        <v>15</v>
      </c>
      <c r="AE108" s="409">
        <v>15</v>
      </c>
    </row>
    <row r="109" spans="1:31" s="9" customFormat="1" ht="14">
      <c r="A109" s="397">
        <v>284</v>
      </c>
      <c r="B109" s="398" t="s">
        <v>131</v>
      </c>
      <c r="C109" s="400">
        <v>2207</v>
      </c>
      <c r="D109" s="399">
        <v>434.96088911030296</v>
      </c>
      <c r="E109" s="399">
        <v>115.06331965387542</v>
      </c>
      <c r="F109" s="399">
        <v>550.02420876417841</v>
      </c>
      <c r="G109" s="399">
        <v>252.58449136211092</v>
      </c>
      <c r="H109" s="399">
        <v>802.60870012628925</v>
      </c>
      <c r="I109" s="399">
        <v>190.46302523093419</v>
      </c>
      <c r="J109" s="399">
        <v>993.0717253572235</v>
      </c>
      <c r="K109" s="399">
        <v>412.1948346171273</v>
      </c>
      <c r="L109" s="435">
        <v>1405.2665599743507</v>
      </c>
      <c r="M109" s="399">
        <v>571.74663072043495</v>
      </c>
      <c r="N109" s="399">
        <v>1977.0131906947859</v>
      </c>
      <c r="O109" s="409">
        <v>2</v>
      </c>
      <c r="P109" s="409">
        <v>2</v>
      </c>
      <c r="Q109" s="22"/>
      <c r="R109" s="415">
        <v>284</v>
      </c>
      <c r="S109" s="202" t="s">
        <v>131</v>
      </c>
      <c r="T109" s="400">
        <v>2227</v>
      </c>
      <c r="U109" s="427">
        <v>499.11622849735778</v>
      </c>
      <c r="V109" s="427">
        <v>500.83681645835742</v>
      </c>
      <c r="W109" s="427">
        <v>999.95304495571531</v>
      </c>
      <c r="X109" s="427">
        <v>227.73904971244093</v>
      </c>
      <c r="Y109" s="427">
        <v>1227.6920946681562</v>
      </c>
      <c r="Z109" s="427">
        <v>372.01975752132915</v>
      </c>
      <c r="AA109" s="434">
        <v>1599.7118521894852</v>
      </c>
      <c r="AB109" s="427">
        <v>545.66512348450851</v>
      </c>
      <c r="AC109" s="427">
        <v>666.27713887501397</v>
      </c>
      <c r="AD109" s="409">
        <v>2</v>
      </c>
      <c r="AE109" s="409">
        <v>2</v>
      </c>
    </row>
    <row r="110" spans="1:31" s="9" customFormat="1" ht="14">
      <c r="A110" s="397">
        <v>285</v>
      </c>
      <c r="B110" s="398" t="s">
        <v>132</v>
      </c>
      <c r="C110" s="400">
        <v>50500</v>
      </c>
      <c r="D110" s="399">
        <v>-201.57269626264559</v>
      </c>
      <c r="E110" s="399">
        <v>175.69742542410938</v>
      </c>
      <c r="F110" s="399">
        <v>-25.87527083853621</v>
      </c>
      <c r="G110" s="399">
        <v>205.85347495279646</v>
      </c>
      <c r="H110" s="399">
        <v>179.97820411426025</v>
      </c>
      <c r="I110" s="399">
        <v>80.94595488020353</v>
      </c>
      <c r="J110" s="399">
        <v>260.92415899446377</v>
      </c>
      <c r="K110" s="399">
        <v>10.460435643564356</v>
      </c>
      <c r="L110" s="435">
        <v>271.38459463802815</v>
      </c>
      <c r="M110" s="399">
        <v>-19.888047069712876</v>
      </c>
      <c r="N110" s="399">
        <v>251.49654756831526</v>
      </c>
      <c r="O110" s="409">
        <v>8</v>
      </c>
      <c r="P110" s="409">
        <v>8</v>
      </c>
      <c r="Q110" s="22"/>
      <c r="R110" s="415">
        <v>285</v>
      </c>
      <c r="S110" s="202" t="s">
        <v>132</v>
      </c>
      <c r="T110" s="400">
        <v>50617</v>
      </c>
      <c r="U110" s="427">
        <v>-210.18530179087972</v>
      </c>
      <c r="V110" s="427">
        <v>176.67393269109149</v>
      </c>
      <c r="W110" s="427">
        <v>-33.511369099788233</v>
      </c>
      <c r="X110" s="427">
        <v>153.62296149117316</v>
      </c>
      <c r="Y110" s="427">
        <v>120.11159239138492</v>
      </c>
      <c r="Z110" s="427">
        <v>-19.935989884821304</v>
      </c>
      <c r="AA110" s="434">
        <v>100.17560250656361</v>
      </c>
      <c r="AB110" s="427">
        <v>-15.510947644072143</v>
      </c>
      <c r="AC110" s="427">
        <v>667.27713887501397</v>
      </c>
      <c r="AD110" s="409">
        <v>8</v>
      </c>
      <c r="AE110" s="409">
        <v>8</v>
      </c>
    </row>
    <row r="111" spans="1:31" s="9" customFormat="1" ht="14">
      <c r="A111" s="397">
        <v>286</v>
      </c>
      <c r="B111" s="398" t="s">
        <v>133</v>
      </c>
      <c r="C111" s="400">
        <v>78880</v>
      </c>
      <c r="D111" s="399">
        <v>-320.62084310032316</v>
      </c>
      <c r="E111" s="399">
        <v>147.34351293916671</v>
      </c>
      <c r="F111" s="399">
        <v>-173.2773301611565</v>
      </c>
      <c r="G111" s="399">
        <v>173.40658280364445</v>
      </c>
      <c r="H111" s="399">
        <v>0.12925264248796825</v>
      </c>
      <c r="I111" s="399">
        <v>92.955414440808269</v>
      </c>
      <c r="J111" s="399">
        <v>93.084667083296225</v>
      </c>
      <c r="K111" s="399">
        <v>-71.862373225152126</v>
      </c>
      <c r="L111" s="435">
        <v>21.222293858144102</v>
      </c>
      <c r="M111" s="399">
        <v>1.1015120024087215</v>
      </c>
      <c r="N111" s="399">
        <v>22.323805860552824</v>
      </c>
      <c r="O111" s="409">
        <v>8</v>
      </c>
      <c r="P111" s="409">
        <v>8</v>
      </c>
      <c r="Q111" s="22"/>
      <c r="R111" s="415">
        <v>286</v>
      </c>
      <c r="S111" s="202" t="s">
        <v>133</v>
      </c>
      <c r="T111" s="400">
        <v>79429</v>
      </c>
      <c r="U111" s="427">
        <v>-308.81450911884752</v>
      </c>
      <c r="V111" s="427">
        <v>176.57372808799082</v>
      </c>
      <c r="W111" s="427">
        <v>-132.24078103085671</v>
      </c>
      <c r="X111" s="427">
        <v>162.5826446453182</v>
      </c>
      <c r="Y111" s="427">
        <v>30.341863614461491</v>
      </c>
      <c r="Z111" s="427">
        <v>-97.493107051580651</v>
      </c>
      <c r="AA111" s="434">
        <v>-67.151243437119163</v>
      </c>
      <c r="AB111" s="427">
        <v>-1.9075322224880116</v>
      </c>
      <c r="AC111" s="427">
        <v>668.27713887501397</v>
      </c>
      <c r="AD111" s="409">
        <v>8</v>
      </c>
      <c r="AE111" s="409">
        <v>8</v>
      </c>
    </row>
    <row r="112" spans="1:31" s="9" customFormat="1" ht="14">
      <c r="A112" s="397">
        <v>287</v>
      </c>
      <c r="B112" s="398" t="s">
        <v>134</v>
      </c>
      <c r="C112" s="400">
        <v>6199</v>
      </c>
      <c r="D112" s="399">
        <v>595.36498450913098</v>
      </c>
      <c r="E112" s="399">
        <v>89.779549414668963</v>
      </c>
      <c r="F112" s="399">
        <v>685.14453392379994</v>
      </c>
      <c r="G112" s="399">
        <v>350.05570011271345</v>
      </c>
      <c r="H112" s="399">
        <v>1035.2002340365134</v>
      </c>
      <c r="I112" s="399">
        <v>174.09835151285787</v>
      </c>
      <c r="J112" s="399">
        <v>1209.2985855493714</v>
      </c>
      <c r="K112" s="399">
        <v>100.01338925633166</v>
      </c>
      <c r="L112" s="435">
        <v>1309.3119748057029</v>
      </c>
      <c r="M112" s="399">
        <v>167.81957383448949</v>
      </c>
      <c r="N112" s="399">
        <v>1477.1315486401925</v>
      </c>
      <c r="O112" s="409">
        <v>15</v>
      </c>
      <c r="P112" s="409">
        <v>15</v>
      </c>
      <c r="Q112" s="22"/>
      <c r="R112" s="415">
        <v>287</v>
      </c>
      <c r="S112" s="202" t="s">
        <v>134</v>
      </c>
      <c r="T112" s="400">
        <v>6242</v>
      </c>
      <c r="U112" s="427">
        <v>536.86259768704281</v>
      </c>
      <c r="V112" s="427">
        <v>359.15030205964564</v>
      </c>
      <c r="W112" s="427">
        <v>896.01289974668839</v>
      </c>
      <c r="X112" s="427">
        <v>230.35542364029615</v>
      </c>
      <c r="Y112" s="427">
        <v>1126.3683233869845</v>
      </c>
      <c r="Z112" s="427">
        <v>249.06328099967959</v>
      </c>
      <c r="AA112" s="434">
        <v>1375.4316043866638</v>
      </c>
      <c r="AB112" s="427">
        <v>103.81702170778597</v>
      </c>
      <c r="AC112" s="427">
        <v>669.27713887501397</v>
      </c>
      <c r="AD112" s="409">
        <v>15</v>
      </c>
      <c r="AE112" s="409">
        <v>15</v>
      </c>
    </row>
    <row r="113" spans="1:31" s="9" customFormat="1" ht="14">
      <c r="A113" s="397">
        <v>288</v>
      </c>
      <c r="B113" s="398" t="s">
        <v>135</v>
      </c>
      <c r="C113" s="400">
        <v>6368</v>
      </c>
      <c r="D113" s="399">
        <v>648.83336524770959</v>
      </c>
      <c r="E113" s="399">
        <v>92.527044034597338</v>
      </c>
      <c r="F113" s="399">
        <v>741.36040928230705</v>
      </c>
      <c r="G113" s="399">
        <v>367.77319662948577</v>
      </c>
      <c r="H113" s="399">
        <v>1109.1336059117928</v>
      </c>
      <c r="I113" s="399">
        <v>146.2155402835248</v>
      </c>
      <c r="J113" s="399">
        <v>1255.3491461953176</v>
      </c>
      <c r="K113" s="399">
        <v>50.922581658291456</v>
      </c>
      <c r="L113" s="435">
        <v>1306.271727853609</v>
      </c>
      <c r="M113" s="399">
        <v>-101.60301684987438</v>
      </c>
      <c r="N113" s="399">
        <v>1204.6687110037346</v>
      </c>
      <c r="O113" s="409">
        <v>15</v>
      </c>
      <c r="P113" s="409">
        <v>15</v>
      </c>
      <c r="Q113" s="22"/>
      <c r="R113" s="415">
        <v>288</v>
      </c>
      <c r="S113" s="202" t="s">
        <v>135</v>
      </c>
      <c r="T113" s="400">
        <v>6405</v>
      </c>
      <c r="U113" s="427">
        <v>621.38411287302449</v>
      </c>
      <c r="V113" s="427">
        <v>322.07508885980837</v>
      </c>
      <c r="W113" s="427">
        <v>943.45920173283287</v>
      </c>
      <c r="X113" s="427">
        <v>206.84360723736589</v>
      </c>
      <c r="Y113" s="427">
        <v>1150.3028089701986</v>
      </c>
      <c r="Z113" s="427">
        <v>23.397345823575332</v>
      </c>
      <c r="AA113" s="434">
        <v>1173.7001547937741</v>
      </c>
      <c r="AB113" s="427">
        <v>-96.93507097580013</v>
      </c>
      <c r="AC113" s="427">
        <v>670.27713887501397</v>
      </c>
      <c r="AD113" s="409">
        <v>15</v>
      </c>
      <c r="AE113" s="409">
        <v>15</v>
      </c>
    </row>
    <row r="114" spans="1:31" s="9" customFormat="1" ht="14">
      <c r="A114" s="397">
        <v>290</v>
      </c>
      <c r="B114" s="398" t="s">
        <v>136</v>
      </c>
      <c r="C114" s="400">
        <v>7582</v>
      </c>
      <c r="D114" s="399">
        <v>459.03508170632171</v>
      </c>
      <c r="E114" s="399">
        <v>146.93458506958683</v>
      </c>
      <c r="F114" s="399">
        <v>605.96966677590854</v>
      </c>
      <c r="G114" s="399">
        <v>355.64034168342766</v>
      </c>
      <c r="H114" s="399">
        <v>961.61000845933631</v>
      </c>
      <c r="I114" s="399">
        <v>147.73225491477561</v>
      </c>
      <c r="J114" s="399">
        <v>1109.3422633741118</v>
      </c>
      <c r="K114" s="399">
        <v>-25.990240042205222</v>
      </c>
      <c r="L114" s="435">
        <v>1083.3520233319066</v>
      </c>
      <c r="M114" s="399">
        <v>-6.1557974149300971</v>
      </c>
      <c r="N114" s="399">
        <v>1077.1962259169766</v>
      </c>
      <c r="O114" s="409">
        <v>18</v>
      </c>
      <c r="P114" s="409">
        <v>18</v>
      </c>
      <c r="Q114" s="22"/>
      <c r="R114" s="415">
        <v>290</v>
      </c>
      <c r="S114" s="202" t="s">
        <v>136</v>
      </c>
      <c r="T114" s="400">
        <v>7755</v>
      </c>
      <c r="U114" s="427">
        <v>532.79644067058985</v>
      </c>
      <c r="V114" s="427">
        <v>369.95731134437051</v>
      </c>
      <c r="W114" s="427">
        <v>902.75375201496036</v>
      </c>
      <c r="X114" s="427">
        <v>219.50407212844013</v>
      </c>
      <c r="Y114" s="427">
        <v>1122.2578241434005</v>
      </c>
      <c r="Z114" s="427">
        <v>-52.242037395228884</v>
      </c>
      <c r="AA114" s="434">
        <v>1070.0157867481716</v>
      </c>
      <c r="AB114" s="427">
        <v>-9.5421410058027085</v>
      </c>
      <c r="AC114" s="427">
        <v>671.27713887501397</v>
      </c>
      <c r="AD114" s="409">
        <v>18</v>
      </c>
      <c r="AE114" s="409">
        <v>18</v>
      </c>
    </row>
    <row r="115" spans="1:31" s="9" customFormat="1" ht="14">
      <c r="A115" s="397">
        <v>291</v>
      </c>
      <c r="B115" s="398" t="s">
        <v>137</v>
      </c>
      <c r="C115" s="400">
        <v>2092</v>
      </c>
      <c r="D115" s="399">
        <v>842.04848140727756</v>
      </c>
      <c r="E115" s="399">
        <v>118.05119334793621</v>
      </c>
      <c r="F115" s="399">
        <v>960.09967475521375</v>
      </c>
      <c r="G115" s="399">
        <v>163.74789371059009</v>
      </c>
      <c r="H115" s="399">
        <v>1123.847568465804</v>
      </c>
      <c r="I115" s="399">
        <v>155.89724637952125</v>
      </c>
      <c r="J115" s="399">
        <v>1279.7448148453252</v>
      </c>
      <c r="K115" s="399">
        <v>56.457456978967492</v>
      </c>
      <c r="L115" s="435">
        <v>1336.2022718242927</v>
      </c>
      <c r="M115" s="399">
        <v>3.9839913957934998</v>
      </c>
      <c r="N115" s="399">
        <v>1340.1862632200859</v>
      </c>
      <c r="O115" s="409">
        <v>6</v>
      </c>
      <c r="P115" s="409">
        <v>6</v>
      </c>
      <c r="Q115" s="22"/>
      <c r="R115" s="415">
        <v>291</v>
      </c>
      <c r="S115" s="202" t="s">
        <v>137</v>
      </c>
      <c r="T115" s="400">
        <v>2119</v>
      </c>
      <c r="U115" s="427">
        <v>816.38094544333751</v>
      </c>
      <c r="V115" s="427">
        <v>115.9866358598989</v>
      </c>
      <c r="W115" s="427">
        <v>932.36758130323631</v>
      </c>
      <c r="X115" s="427">
        <v>206.73597515327032</v>
      </c>
      <c r="Y115" s="427">
        <v>1139.1035564565068</v>
      </c>
      <c r="Z115" s="427">
        <v>59.3704577630958</v>
      </c>
      <c r="AA115" s="434">
        <v>1198.4740142196024</v>
      </c>
      <c r="AB115" s="427">
        <v>-3.7190420009438423</v>
      </c>
      <c r="AC115" s="427">
        <v>672.27713887501397</v>
      </c>
      <c r="AD115" s="409">
        <v>6</v>
      </c>
      <c r="AE115" s="409">
        <v>6</v>
      </c>
    </row>
    <row r="116" spans="1:31" s="9" customFormat="1" ht="14">
      <c r="A116" s="397">
        <v>297</v>
      </c>
      <c r="B116" s="398" t="s">
        <v>138</v>
      </c>
      <c r="C116" s="400">
        <v>124021</v>
      </c>
      <c r="D116" s="399">
        <v>-70.027586960181836</v>
      </c>
      <c r="E116" s="399">
        <v>120.02582302703475</v>
      </c>
      <c r="F116" s="399">
        <v>49.998236066852911</v>
      </c>
      <c r="G116" s="399">
        <v>196.25570358267291</v>
      </c>
      <c r="H116" s="399">
        <v>246.25393964952582</v>
      </c>
      <c r="I116" s="399">
        <v>98.314803722397954</v>
      </c>
      <c r="J116" s="399">
        <v>344.5687433719238</v>
      </c>
      <c r="K116" s="399">
        <v>30.90450004434733</v>
      </c>
      <c r="L116" s="435">
        <v>375.47324341627109</v>
      </c>
      <c r="M116" s="399">
        <v>-24.295865109549968</v>
      </c>
      <c r="N116" s="399">
        <v>351.17737830672115</v>
      </c>
      <c r="O116" s="409">
        <v>11</v>
      </c>
      <c r="P116" s="409">
        <v>11</v>
      </c>
      <c r="Q116" s="22"/>
      <c r="R116" s="415">
        <v>297</v>
      </c>
      <c r="S116" s="202" t="s">
        <v>138</v>
      </c>
      <c r="T116" s="400">
        <v>122594</v>
      </c>
      <c r="U116" s="427">
        <v>-87.504306214068507</v>
      </c>
      <c r="V116" s="427">
        <v>206.92164027945807</v>
      </c>
      <c r="W116" s="427">
        <v>119.41733406538958</v>
      </c>
      <c r="X116" s="427">
        <v>156.69675980565484</v>
      </c>
      <c r="Y116" s="427">
        <v>276.11409387104436</v>
      </c>
      <c r="Z116" s="427">
        <v>0.96761668597158101</v>
      </c>
      <c r="AA116" s="434">
        <v>277.08171055701598</v>
      </c>
      <c r="AB116" s="427">
        <v>-25.950309212033211</v>
      </c>
      <c r="AC116" s="427">
        <v>673.27713887501397</v>
      </c>
      <c r="AD116" s="409">
        <v>11</v>
      </c>
      <c r="AE116" s="409">
        <v>11</v>
      </c>
    </row>
    <row r="117" spans="1:31" s="9" customFormat="1" ht="14">
      <c r="A117" s="397">
        <v>300</v>
      </c>
      <c r="B117" s="398" t="s">
        <v>139</v>
      </c>
      <c r="C117" s="400">
        <v>3381</v>
      </c>
      <c r="D117" s="399">
        <v>654.25641446204031</v>
      </c>
      <c r="E117" s="399">
        <v>80.222732828679355</v>
      </c>
      <c r="F117" s="399">
        <v>734.47914729071965</v>
      </c>
      <c r="G117" s="399">
        <v>507.2013130397807</v>
      </c>
      <c r="H117" s="399">
        <v>1241.6804603305004</v>
      </c>
      <c r="I117" s="399">
        <v>165.42772549467981</v>
      </c>
      <c r="J117" s="399">
        <v>1407.1081858251803</v>
      </c>
      <c r="K117" s="399">
        <v>568.88228334812186</v>
      </c>
      <c r="L117" s="435">
        <v>1975.990469173302</v>
      </c>
      <c r="M117" s="399">
        <v>125.22718367346944</v>
      </c>
      <c r="N117" s="399">
        <v>2101.2176528467717</v>
      </c>
      <c r="O117" s="409">
        <v>14</v>
      </c>
      <c r="P117" s="409">
        <v>14</v>
      </c>
      <c r="Q117" s="22"/>
      <c r="R117" s="415">
        <v>300</v>
      </c>
      <c r="S117" s="202" t="s">
        <v>139</v>
      </c>
      <c r="T117" s="400">
        <v>3437</v>
      </c>
      <c r="U117" s="427">
        <v>724.15496430111136</v>
      </c>
      <c r="V117" s="427">
        <v>539.71939201214605</v>
      </c>
      <c r="W117" s="427">
        <v>1263.8743563132575</v>
      </c>
      <c r="X117" s="427">
        <v>223.11068551308898</v>
      </c>
      <c r="Y117" s="427">
        <v>1486.9850418263463</v>
      </c>
      <c r="Z117" s="427">
        <v>533.98341576956648</v>
      </c>
      <c r="AA117" s="434">
        <v>2020.9684575959129</v>
      </c>
      <c r="AB117" s="427">
        <v>119.68866162350889</v>
      </c>
      <c r="AC117" s="427">
        <v>674.27713887501397</v>
      </c>
      <c r="AD117" s="409">
        <v>14</v>
      </c>
      <c r="AE117" s="409">
        <v>14</v>
      </c>
    </row>
    <row r="118" spans="1:31" s="9" customFormat="1" ht="14">
      <c r="A118" s="397">
        <v>301</v>
      </c>
      <c r="B118" s="398" t="s">
        <v>140</v>
      </c>
      <c r="C118" s="400">
        <v>19759</v>
      </c>
      <c r="D118" s="399">
        <v>-43.946196115341571</v>
      </c>
      <c r="E118" s="399">
        <v>122.50490350351392</v>
      </c>
      <c r="F118" s="399">
        <v>78.558707388172351</v>
      </c>
      <c r="G118" s="399">
        <v>519.91091957632239</v>
      </c>
      <c r="H118" s="399">
        <v>598.46962696449475</v>
      </c>
      <c r="I118" s="399">
        <v>160.32158691388727</v>
      </c>
      <c r="J118" s="399">
        <v>758.791213878382</v>
      </c>
      <c r="K118" s="399">
        <v>-52.889417480641733</v>
      </c>
      <c r="L118" s="435">
        <v>705.90179639774033</v>
      </c>
      <c r="M118" s="399">
        <v>17.867377351586619</v>
      </c>
      <c r="N118" s="399">
        <v>723.76917374932691</v>
      </c>
      <c r="O118" s="409">
        <v>14</v>
      </c>
      <c r="P118" s="409">
        <v>14</v>
      </c>
      <c r="Q118" s="22"/>
      <c r="R118" s="415">
        <v>301</v>
      </c>
      <c r="S118" s="202" t="s">
        <v>140</v>
      </c>
      <c r="T118" s="400">
        <v>19890</v>
      </c>
      <c r="U118" s="427">
        <v>-59.606046266358931</v>
      </c>
      <c r="V118" s="427">
        <v>524.43721249856571</v>
      </c>
      <c r="W118" s="427">
        <v>464.83116623220684</v>
      </c>
      <c r="X118" s="427">
        <v>222.74439948027816</v>
      </c>
      <c r="Y118" s="427">
        <v>687.57556571248506</v>
      </c>
      <c r="Z118" s="427">
        <v>-81.180945198592255</v>
      </c>
      <c r="AA118" s="434">
        <v>606.39462051389285</v>
      </c>
      <c r="AB118" s="427">
        <v>21.249623971845143</v>
      </c>
      <c r="AC118" s="427">
        <v>675.27713887501397</v>
      </c>
      <c r="AD118" s="409">
        <v>14</v>
      </c>
      <c r="AE118" s="409">
        <v>14</v>
      </c>
    </row>
    <row r="119" spans="1:31" s="9" customFormat="1" ht="14">
      <c r="A119" s="397">
        <v>304</v>
      </c>
      <c r="B119" s="398" t="s">
        <v>141</v>
      </c>
      <c r="C119" s="400">
        <v>949</v>
      </c>
      <c r="D119" s="399">
        <v>-135.22367742102503</v>
      </c>
      <c r="E119" s="399">
        <v>118.85293603786197</v>
      </c>
      <c r="F119" s="399">
        <v>-16.370741383163065</v>
      </c>
      <c r="G119" s="399">
        <v>-76.170404288708454</v>
      </c>
      <c r="H119" s="399">
        <v>-92.541145671871519</v>
      </c>
      <c r="I119" s="399">
        <v>163.13189080233073</v>
      </c>
      <c r="J119" s="399">
        <v>70.590745130459212</v>
      </c>
      <c r="K119" s="399">
        <v>-220.08008429926238</v>
      </c>
      <c r="L119" s="435">
        <v>-149.48933916880318</v>
      </c>
      <c r="M119" s="399">
        <v>-275.76777028450999</v>
      </c>
      <c r="N119" s="399">
        <v>-425.25710945331321</v>
      </c>
      <c r="O119" s="409">
        <v>2</v>
      </c>
      <c r="P119" s="409">
        <v>2</v>
      </c>
      <c r="Q119" s="22"/>
      <c r="R119" s="415">
        <v>304</v>
      </c>
      <c r="S119" s="202" t="s">
        <v>141</v>
      </c>
      <c r="T119" s="400">
        <v>950</v>
      </c>
      <c r="U119" s="427">
        <v>-129.63369321682757</v>
      </c>
      <c r="V119" s="427">
        <v>-77.187637853550882</v>
      </c>
      <c r="W119" s="427">
        <v>-206.82133107037848</v>
      </c>
      <c r="X119" s="427">
        <v>184.23426281926967</v>
      </c>
      <c r="Y119" s="427">
        <v>-22.587068251108807</v>
      </c>
      <c r="Z119" s="427">
        <v>-215.62105263157895</v>
      </c>
      <c r="AA119" s="434">
        <v>-238.20812088268775</v>
      </c>
      <c r="AB119" s="427">
        <v>-268.7716421052632</v>
      </c>
      <c r="AC119" s="427">
        <v>676.27713887501397</v>
      </c>
      <c r="AD119" s="409">
        <v>2</v>
      </c>
      <c r="AE119" s="409">
        <v>2</v>
      </c>
    </row>
    <row r="120" spans="1:31" s="9" customFormat="1" ht="14">
      <c r="A120" s="397">
        <v>305</v>
      </c>
      <c r="B120" s="398" t="s">
        <v>142</v>
      </c>
      <c r="C120" s="400">
        <v>15019</v>
      </c>
      <c r="D120" s="399">
        <v>524.33536488515892</v>
      </c>
      <c r="E120" s="399">
        <v>157.3359743510523</v>
      </c>
      <c r="F120" s="399">
        <v>681.67133923621122</v>
      </c>
      <c r="G120" s="399">
        <v>269.61787571058721</v>
      </c>
      <c r="H120" s="399">
        <v>951.28921494679855</v>
      </c>
      <c r="I120" s="399">
        <v>105.39187681674899</v>
      </c>
      <c r="J120" s="399">
        <v>1056.6810917635476</v>
      </c>
      <c r="K120" s="399">
        <v>-11.442106664891138</v>
      </c>
      <c r="L120" s="435">
        <v>1045.2389850986563</v>
      </c>
      <c r="M120" s="399">
        <v>-0.77135421133231485</v>
      </c>
      <c r="N120" s="399">
        <v>1044.467630887324</v>
      </c>
      <c r="O120" s="409">
        <v>17</v>
      </c>
      <c r="P120" s="409">
        <v>17</v>
      </c>
      <c r="Q120" s="22"/>
      <c r="R120" s="415">
        <v>305</v>
      </c>
      <c r="S120" s="202" t="s">
        <v>142</v>
      </c>
      <c r="T120" s="400">
        <v>15146</v>
      </c>
      <c r="U120" s="427">
        <v>556.89836172376215</v>
      </c>
      <c r="V120" s="427">
        <v>307.21853813443562</v>
      </c>
      <c r="W120" s="427">
        <v>864.11689985819771</v>
      </c>
      <c r="X120" s="427">
        <v>182.43585755568293</v>
      </c>
      <c r="Y120" s="427">
        <v>1046.5527574138807</v>
      </c>
      <c r="Z120" s="427">
        <v>-67.584114617720857</v>
      </c>
      <c r="AA120" s="434">
        <v>978.96864279615977</v>
      </c>
      <c r="AB120" s="427">
        <v>-5.5746259144328532</v>
      </c>
      <c r="AC120" s="427">
        <v>677.27713887501397</v>
      </c>
      <c r="AD120" s="409">
        <v>17</v>
      </c>
      <c r="AE120" s="409">
        <v>17</v>
      </c>
    </row>
    <row r="121" spans="1:31" s="9" customFormat="1" ht="14">
      <c r="A121" s="397">
        <v>312</v>
      </c>
      <c r="B121" s="398" t="s">
        <v>144</v>
      </c>
      <c r="C121" s="400">
        <v>1174</v>
      </c>
      <c r="D121" s="399">
        <v>449.43253507056977</v>
      </c>
      <c r="E121" s="399">
        <v>141.52860891626227</v>
      </c>
      <c r="F121" s="399">
        <v>590.9611439868321</v>
      </c>
      <c r="G121" s="399">
        <v>310.24143664459211</v>
      </c>
      <c r="H121" s="399">
        <v>901.20258063142421</v>
      </c>
      <c r="I121" s="399">
        <v>172.76293485348393</v>
      </c>
      <c r="J121" s="399">
        <v>1073.9655154849081</v>
      </c>
      <c r="K121" s="399">
        <v>-294.57155025553664</v>
      </c>
      <c r="L121" s="435">
        <v>779.39396522937147</v>
      </c>
      <c r="M121" s="399">
        <v>17.038180579216355</v>
      </c>
      <c r="N121" s="399">
        <v>796.43214580858785</v>
      </c>
      <c r="O121" s="409">
        <v>13</v>
      </c>
      <c r="P121" s="409">
        <v>13</v>
      </c>
      <c r="Q121" s="22"/>
      <c r="R121" s="415">
        <v>312</v>
      </c>
      <c r="S121" s="202" t="s">
        <v>144</v>
      </c>
      <c r="T121" s="400">
        <v>1196</v>
      </c>
      <c r="U121" s="427">
        <v>304.29641892484892</v>
      </c>
      <c r="V121" s="427">
        <v>174.33134780403788</v>
      </c>
      <c r="W121" s="427">
        <v>478.6277667288868</v>
      </c>
      <c r="X121" s="427">
        <v>244.65510059803825</v>
      </c>
      <c r="Y121" s="427">
        <v>723.28286732692504</v>
      </c>
      <c r="Z121" s="427">
        <v>-259.6438127090301</v>
      </c>
      <c r="AA121" s="434">
        <v>463.63905461789494</v>
      </c>
      <c r="AB121" s="427">
        <v>-7.9070066889632162</v>
      </c>
      <c r="AC121" s="427">
        <v>679.27713887501397</v>
      </c>
      <c r="AD121" s="409">
        <v>13</v>
      </c>
      <c r="AE121" s="409">
        <v>13</v>
      </c>
    </row>
    <row r="122" spans="1:31" s="9" customFormat="1" ht="14">
      <c r="A122" s="397">
        <v>316</v>
      </c>
      <c r="B122" s="398" t="s">
        <v>145</v>
      </c>
      <c r="C122" s="400">
        <v>4114</v>
      </c>
      <c r="D122" s="399">
        <v>-144.18205459227326</v>
      </c>
      <c r="E122" s="399">
        <v>176.95785753663208</v>
      </c>
      <c r="F122" s="399">
        <v>32.775802944358823</v>
      </c>
      <c r="G122" s="399">
        <v>283.21707609346709</v>
      </c>
      <c r="H122" s="399">
        <v>315.9928790378259</v>
      </c>
      <c r="I122" s="399">
        <v>118.90440986428608</v>
      </c>
      <c r="J122" s="399">
        <v>434.897288902112</v>
      </c>
      <c r="K122" s="399">
        <v>-179.08191541079242</v>
      </c>
      <c r="L122" s="435">
        <v>255.81537349131955</v>
      </c>
      <c r="M122" s="399">
        <v>-25.882766105979588</v>
      </c>
      <c r="N122" s="399">
        <v>229.93260738533996</v>
      </c>
      <c r="O122" s="409">
        <v>7</v>
      </c>
      <c r="P122" s="409">
        <v>7</v>
      </c>
      <c r="Q122" s="22"/>
      <c r="R122" s="415">
        <v>316</v>
      </c>
      <c r="S122" s="202" t="s">
        <v>145</v>
      </c>
      <c r="T122" s="400">
        <v>4198</v>
      </c>
      <c r="U122" s="427">
        <v>-114.90590780588532</v>
      </c>
      <c r="V122" s="427">
        <v>433.82213146196472</v>
      </c>
      <c r="W122" s="427">
        <v>318.91622365607935</v>
      </c>
      <c r="X122" s="427">
        <v>190.74965185384406</v>
      </c>
      <c r="Y122" s="427">
        <v>509.66587550992347</v>
      </c>
      <c r="Z122" s="427">
        <v>-218.53334921391138</v>
      </c>
      <c r="AA122" s="434">
        <v>291.13252629601209</v>
      </c>
      <c r="AB122" s="427">
        <v>-52.983198094330618</v>
      </c>
      <c r="AC122" s="427">
        <v>680.27713887501397</v>
      </c>
      <c r="AD122" s="409">
        <v>7</v>
      </c>
      <c r="AE122" s="409">
        <v>7</v>
      </c>
    </row>
    <row r="123" spans="1:31" s="9" customFormat="1" ht="14">
      <c r="A123" s="397">
        <v>317</v>
      </c>
      <c r="B123" s="398" t="s">
        <v>146</v>
      </c>
      <c r="C123" s="400">
        <v>2440</v>
      </c>
      <c r="D123" s="399">
        <v>1037.3739478483508</v>
      </c>
      <c r="E123" s="399">
        <v>115.98242049735163</v>
      </c>
      <c r="F123" s="399">
        <v>1153.3563683457023</v>
      </c>
      <c r="G123" s="399">
        <v>639.43833472551739</v>
      </c>
      <c r="H123" s="399">
        <v>1792.7947030712198</v>
      </c>
      <c r="I123" s="399">
        <v>186.09570580091082</v>
      </c>
      <c r="J123" s="399">
        <v>1978.8904088721306</v>
      </c>
      <c r="K123" s="399">
        <v>66.384016393442622</v>
      </c>
      <c r="L123" s="435">
        <v>2045.2744252655732</v>
      </c>
      <c r="M123" s="399">
        <v>-12.296818032786888</v>
      </c>
      <c r="N123" s="399">
        <v>2032.9776072327863</v>
      </c>
      <c r="O123" s="409">
        <v>17</v>
      </c>
      <c r="P123" s="409">
        <v>17</v>
      </c>
      <c r="Q123" s="22"/>
      <c r="R123" s="415">
        <v>317</v>
      </c>
      <c r="S123" s="202" t="s">
        <v>146</v>
      </c>
      <c r="T123" s="400">
        <v>2474</v>
      </c>
      <c r="U123" s="427">
        <v>1018.9984588666059</v>
      </c>
      <c r="V123" s="427">
        <v>607.27354466981922</v>
      </c>
      <c r="W123" s="427">
        <v>1626.272003536425</v>
      </c>
      <c r="X123" s="427">
        <v>241.40243798937621</v>
      </c>
      <c r="Y123" s="427">
        <v>1867.6744415258015</v>
      </c>
      <c r="Z123" s="427">
        <v>1.9668552950687146</v>
      </c>
      <c r="AA123" s="434">
        <v>1869.6412968208701</v>
      </c>
      <c r="AB123" s="427">
        <v>-15.926940177849636</v>
      </c>
      <c r="AC123" s="427">
        <v>681.27713887501397</v>
      </c>
      <c r="AD123" s="409">
        <v>17</v>
      </c>
      <c r="AE123" s="409">
        <v>17</v>
      </c>
    </row>
    <row r="124" spans="1:31" s="9" customFormat="1" ht="14">
      <c r="A124" s="397">
        <v>398</v>
      </c>
      <c r="B124" s="398" t="s">
        <v>149</v>
      </c>
      <c r="C124" s="400">
        <v>120693</v>
      </c>
      <c r="D124" s="399">
        <v>277.89302003817096</v>
      </c>
      <c r="E124" s="399">
        <v>155.60036333869968</v>
      </c>
      <c r="F124" s="399">
        <v>433.49338337687067</v>
      </c>
      <c r="G124" s="399">
        <v>206.82574623389988</v>
      </c>
      <c r="H124" s="399">
        <v>640.31912961077046</v>
      </c>
      <c r="I124" s="399">
        <v>89.857490528460517</v>
      </c>
      <c r="J124" s="399">
        <v>730.17662013923109</v>
      </c>
      <c r="K124" s="399">
        <v>3.9913748104695386</v>
      </c>
      <c r="L124" s="435">
        <v>734.16799494970053</v>
      </c>
      <c r="M124" s="399">
        <v>-68.620495155999095</v>
      </c>
      <c r="N124" s="399">
        <v>665.54749979370138</v>
      </c>
      <c r="O124" s="409">
        <v>7</v>
      </c>
      <c r="P124" s="409">
        <v>7</v>
      </c>
      <c r="Q124" s="22"/>
      <c r="R124" s="415">
        <v>398</v>
      </c>
      <c r="S124" s="202" t="s">
        <v>149</v>
      </c>
      <c r="T124" s="400">
        <v>120175</v>
      </c>
      <c r="U124" s="427">
        <v>312.94846895954254</v>
      </c>
      <c r="V124" s="427">
        <v>192.90512538740219</v>
      </c>
      <c r="W124" s="427">
        <v>505.85359434694476</v>
      </c>
      <c r="X124" s="427">
        <v>151.64764195391825</v>
      </c>
      <c r="Y124" s="427">
        <v>657.50123630086296</v>
      </c>
      <c r="Z124" s="427">
        <v>-15.385030164343666</v>
      </c>
      <c r="AA124" s="434">
        <v>642.11620613651928</v>
      </c>
      <c r="AB124" s="427">
        <v>-72.40513669714997</v>
      </c>
      <c r="AC124" s="427">
        <v>684.27713887501397</v>
      </c>
      <c r="AD124" s="409">
        <v>7</v>
      </c>
      <c r="AE124" s="409">
        <v>7</v>
      </c>
    </row>
    <row r="125" spans="1:31" s="9" customFormat="1" ht="14">
      <c r="A125" s="397">
        <v>399</v>
      </c>
      <c r="B125" s="398" t="s">
        <v>150</v>
      </c>
      <c r="C125" s="400">
        <v>7682</v>
      </c>
      <c r="D125" s="399">
        <v>93.195304414646927</v>
      </c>
      <c r="E125" s="399">
        <v>97.115964561554009</v>
      </c>
      <c r="F125" s="399">
        <v>190.31126897620095</v>
      </c>
      <c r="G125" s="399">
        <v>360.26448319848345</v>
      </c>
      <c r="H125" s="399">
        <v>550.57575217468445</v>
      </c>
      <c r="I125" s="399">
        <v>78.809313259333706</v>
      </c>
      <c r="J125" s="399">
        <v>629.3850654340182</v>
      </c>
      <c r="K125" s="399">
        <v>-24.617156990367093</v>
      </c>
      <c r="L125" s="435">
        <v>604.76790844365109</v>
      </c>
      <c r="M125" s="399">
        <v>4.3082972155688646</v>
      </c>
      <c r="N125" s="399">
        <v>609.07620565921991</v>
      </c>
      <c r="O125" s="409">
        <v>15</v>
      </c>
      <c r="P125" s="409">
        <v>15</v>
      </c>
      <c r="Q125" s="22"/>
      <c r="R125" s="415">
        <v>399</v>
      </c>
      <c r="S125" s="202" t="s">
        <v>150</v>
      </c>
      <c r="T125" s="400">
        <v>7817</v>
      </c>
      <c r="U125" s="427">
        <v>70.802435811203182</v>
      </c>
      <c r="V125" s="427">
        <v>372.48050124294343</v>
      </c>
      <c r="W125" s="427">
        <v>443.2829370541466</v>
      </c>
      <c r="X125" s="427">
        <v>163.46265293260512</v>
      </c>
      <c r="Y125" s="427">
        <v>606.74558998675172</v>
      </c>
      <c r="Z125" s="427">
        <v>-58.743635665856466</v>
      </c>
      <c r="AA125" s="434">
        <v>548.00195432089527</v>
      </c>
      <c r="AB125" s="427">
        <v>8.3937945375463787</v>
      </c>
      <c r="AC125" s="427">
        <v>685.27713887501397</v>
      </c>
      <c r="AD125" s="409">
        <v>15</v>
      </c>
      <c r="AE125" s="409">
        <v>15</v>
      </c>
    </row>
    <row r="126" spans="1:31" s="9" customFormat="1" ht="14">
      <c r="A126" s="397">
        <v>400</v>
      </c>
      <c r="B126" s="398" t="s">
        <v>151</v>
      </c>
      <c r="C126" s="400">
        <v>8441</v>
      </c>
      <c r="D126" s="399">
        <v>771.12328780882456</v>
      </c>
      <c r="E126" s="399">
        <v>135.31123422648506</v>
      </c>
      <c r="F126" s="399">
        <v>906.43452203530956</v>
      </c>
      <c r="G126" s="399">
        <v>328.22203467752541</v>
      </c>
      <c r="H126" s="399">
        <v>1234.6565567128348</v>
      </c>
      <c r="I126" s="399">
        <v>136.25834619663684</v>
      </c>
      <c r="J126" s="399">
        <v>1370.9149029094719</v>
      </c>
      <c r="K126" s="399">
        <v>150.04620305650988</v>
      </c>
      <c r="L126" s="435">
        <v>1520.9611059659817</v>
      </c>
      <c r="M126" s="399">
        <v>13.6555234332425</v>
      </c>
      <c r="N126" s="399">
        <v>1534.6166293992242</v>
      </c>
      <c r="O126" s="409">
        <v>2</v>
      </c>
      <c r="P126" s="409">
        <v>2</v>
      </c>
      <c r="Q126" s="22"/>
      <c r="R126" s="415">
        <v>400</v>
      </c>
      <c r="S126" s="202" t="s">
        <v>151</v>
      </c>
      <c r="T126" s="400">
        <v>8366</v>
      </c>
      <c r="U126" s="427">
        <v>715.88839285122549</v>
      </c>
      <c r="V126" s="427">
        <v>337.54215038139108</v>
      </c>
      <c r="W126" s="427">
        <v>1053.4305432326166</v>
      </c>
      <c r="X126" s="427">
        <v>203.7489708922329</v>
      </c>
      <c r="Y126" s="427">
        <v>1257.1795141248494</v>
      </c>
      <c r="Z126" s="427">
        <v>227.27289027014103</v>
      </c>
      <c r="AA126" s="434">
        <v>1484.4524043949905</v>
      </c>
      <c r="AB126" s="427">
        <v>31.339854829070052</v>
      </c>
      <c r="AC126" s="427">
        <v>686.27713887501397</v>
      </c>
      <c r="AD126" s="409">
        <v>2</v>
      </c>
      <c r="AE126" s="409">
        <v>2</v>
      </c>
    </row>
    <row r="127" spans="1:31" s="9" customFormat="1" ht="14">
      <c r="A127" s="397">
        <v>407</v>
      </c>
      <c r="B127" s="398" t="s">
        <v>155</v>
      </c>
      <c r="C127" s="400">
        <v>2449</v>
      </c>
      <c r="D127" s="399">
        <v>375.929081933416</v>
      </c>
      <c r="E127" s="399">
        <v>109.39147718453401</v>
      </c>
      <c r="F127" s="399">
        <v>485.32055911794998</v>
      </c>
      <c r="G127" s="399">
        <v>479.58036922797328</v>
      </c>
      <c r="H127" s="399">
        <v>964.90092834592338</v>
      </c>
      <c r="I127" s="399">
        <v>201.7563415178183</v>
      </c>
      <c r="J127" s="399">
        <v>1166.6572698637417</v>
      </c>
      <c r="K127" s="399">
        <v>-237.95467537770517</v>
      </c>
      <c r="L127" s="435">
        <v>928.70259448603645</v>
      </c>
      <c r="M127" s="399">
        <v>-362.63116090240919</v>
      </c>
      <c r="N127" s="399">
        <v>566.07143358362725</v>
      </c>
      <c r="O127" s="409">
        <v>1</v>
      </c>
      <c r="P127" s="410">
        <v>34</v>
      </c>
      <c r="Q127" s="22"/>
      <c r="R127" s="415">
        <v>407</v>
      </c>
      <c r="S127" s="202" t="s">
        <v>155</v>
      </c>
      <c r="T127" s="400">
        <v>2518</v>
      </c>
      <c r="U127" s="427">
        <v>506.53267238734406</v>
      </c>
      <c r="V127" s="427">
        <v>479.35010916459788</v>
      </c>
      <c r="W127" s="427">
        <v>985.88278155194189</v>
      </c>
      <c r="X127" s="427">
        <v>250.75682736947877</v>
      </c>
      <c r="Y127" s="427">
        <v>1236.6396089214206</v>
      </c>
      <c r="Z127" s="427">
        <v>-178.65170770452741</v>
      </c>
      <c r="AA127" s="434">
        <v>1057.9879012168933</v>
      </c>
      <c r="AB127" s="427">
        <v>-364.92604845115176</v>
      </c>
      <c r="AC127" s="427">
        <v>690.27713887501397</v>
      </c>
      <c r="AD127" s="409">
        <v>1</v>
      </c>
      <c r="AE127" s="410">
        <v>34</v>
      </c>
    </row>
    <row r="128" spans="1:31" s="9" customFormat="1" ht="14">
      <c r="A128" s="397">
        <v>402</v>
      </c>
      <c r="B128" s="398" t="s">
        <v>152</v>
      </c>
      <c r="C128" s="400">
        <v>8975</v>
      </c>
      <c r="D128" s="399">
        <v>-174.19893083888914</v>
      </c>
      <c r="E128" s="399">
        <v>145.81373079308344</v>
      </c>
      <c r="F128" s="399">
        <v>-28.385200045805703</v>
      </c>
      <c r="G128" s="399">
        <v>559.8200038289832</v>
      </c>
      <c r="H128" s="399">
        <v>531.43480378317747</v>
      </c>
      <c r="I128" s="399">
        <v>136.02237614323278</v>
      </c>
      <c r="J128" s="399">
        <v>667.45717992641028</v>
      </c>
      <c r="K128" s="399">
        <v>16.747632311977714</v>
      </c>
      <c r="L128" s="435">
        <v>684.20481223838806</v>
      </c>
      <c r="M128" s="399">
        <v>48.743186115877442</v>
      </c>
      <c r="N128" s="399">
        <v>732.94799835426556</v>
      </c>
      <c r="O128" s="409">
        <v>11</v>
      </c>
      <c r="P128" s="409">
        <v>11</v>
      </c>
      <c r="Q128" s="22"/>
      <c r="R128" s="415">
        <v>402</v>
      </c>
      <c r="S128" s="202" t="s">
        <v>152</v>
      </c>
      <c r="T128" s="400">
        <v>9099</v>
      </c>
      <c r="U128" s="427">
        <v>-188.69947859878457</v>
      </c>
      <c r="V128" s="427">
        <v>551.87013371636181</v>
      </c>
      <c r="W128" s="427">
        <v>363.17065511757721</v>
      </c>
      <c r="X128" s="427">
        <v>208.26133196945125</v>
      </c>
      <c r="Y128" s="427">
        <v>571.43198708702846</v>
      </c>
      <c r="Z128" s="427">
        <v>-23.518078909770303</v>
      </c>
      <c r="AA128" s="434">
        <v>547.91390817725824</v>
      </c>
      <c r="AB128" s="427">
        <v>33.34834021321025</v>
      </c>
      <c r="AC128" s="427">
        <v>687.27713887501397</v>
      </c>
      <c r="AD128" s="409">
        <v>11</v>
      </c>
      <c r="AE128" s="409">
        <v>11</v>
      </c>
    </row>
    <row r="129" spans="1:31" s="9" customFormat="1" ht="14">
      <c r="A129" s="397">
        <v>403</v>
      </c>
      <c r="B129" s="398" t="s">
        <v>153</v>
      </c>
      <c r="C129" s="400">
        <v>2789</v>
      </c>
      <c r="D129" s="399">
        <v>297.1090094991585</v>
      </c>
      <c r="E129" s="399">
        <v>95.753102120666881</v>
      </c>
      <c r="F129" s="399">
        <v>392.86211161982533</v>
      </c>
      <c r="G129" s="399">
        <v>568.2511683145724</v>
      </c>
      <c r="H129" s="399">
        <v>961.11327993439784</v>
      </c>
      <c r="I129" s="399">
        <v>173.26520492031727</v>
      </c>
      <c r="J129" s="399">
        <v>1134.378484854715</v>
      </c>
      <c r="K129" s="399">
        <v>44.373610613122985</v>
      </c>
      <c r="L129" s="435">
        <v>1178.752095467838</v>
      </c>
      <c r="M129" s="399">
        <v>-10.190275761921839</v>
      </c>
      <c r="N129" s="399">
        <v>1168.5618197059164</v>
      </c>
      <c r="O129" s="409">
        <v>14</v>
      </c>
      <c r="P129" s="409">
        <v>14</v>
      </c>
      <c r="Q129" s="22"/>
      <c r="R129" s="415">
        <v>403</v>
      </c>
      <c r="S129" s="202" t="s">
        <v>153</v>
      </c>
      <c r="T129" s="400">
        <v>2820</v>
      </c>
      <c r="U129" s="427">
        <v>331.71369089888526</v>
      </c>
      <c r="V129" s="427">
        <v>541.93296216775832</v>
      </c>
      <c r="W129" s="427">
        <v>873.64665306664358</v>
      </c>
      <c r="X129" s="427">
        <v>236.94148647332898</v>
      </c>
      <c r="Y129" s="427">
        <v>1110.5881395399726</v>
      </c>
      <c r="Z129" s="427">
        <v>38.702482269503548</v>
      </c>
      <c r="AA129" s="434">
        <v>1149.2906218094761</v>
      </c>
      <c r="AB129" s="427">
        <v>-14.531695035460992</v>
      </c>
      <c r="AC129" s="427">
        <v>688.27713887501397</v>
      </c>
      <c r="AD129" s="409">
        <v>14</v>
      </c>
      <c r="AE129" s="409">
        <v>14</v>
      </c>
    </row>
    <row r="130" spans="1:31" s="9" customFormat="1" ht="14">
      <c r="A130" s="397">
        <v>405</v>
      </c>
      <c r="B130" s="398" t="s">
        <v>154</v>
      </c>
      <c r="C130" s="400">
        <v>72988</v>
      </c>
      <c r="D130" s="399">
        <v>26.229693438142547</v>
      </c>
      <c r="E130" s="399">
        <v>169.87182119516689</v>
      </c>
      <c r="F130" s="399">
        <v>196.10151463330942</v>
      </c>
      <c r="G130" s="399">
        <v>157.3651267453611</v>
      </c>
      <c r="H130" s="399">
        <v>353.46664137867054</v>
      </c>
      <c r="I130" s="399">
        <v>104.71670657729925</v>
      </c>
      <c r="J130" s="399">
        <v>458.18334795596979</v>
      </c>
      <c r="K130" s="399">
        <v>-43.464665424453337</v>
      </c>
      <c r="L130" s="435">
        <v>414.71868253151649</v>
      </c>
      <c r="M130" s="399">
        <v>-26.002031429577453</v>
      </c>
      <c r="N130" s="399">
        <v>388.71665110193902</v>
      </c>
      <c r="O130" s="409">
        <v>9</v>
      </c>
      <c r="P130" s="409">
        <v>9</v>
      </c>
      <c r="Q130" s="22"/>
      <c r="R130" s="415">
        <v>405</v>
      </c>
      <c r="S130" s="202" t="s">
        <v>154</v>
      </c>
      <c r="T130" s="400">
        <v>72650</v>
      </c>
      <c r="U130" s="427">
        <v>47.13676607392626</v>
      </c>
      <c r="V130" s="427">
        <v>180.93322663037111</v>
      </c>
      <c r="W130" s="427">
        <v>228.06999270429736</v>
      </c>
      <c r="X130" s="427">
        <v>158.77528531028076</v>
      </c>
      <c r="Y130" s="427">
        <v>386.84527801457813</v>
      </c>
      <c r="Z130" s="427">
        <v>-70.967859600825875</v>
      </c>
      <c r="AA130" s="434">
        <v>315.87741841375225</v>
      </c>
      <c r="AB130" s="427">
        <v>-29.039343727598069</v>
      </c>
      <c r="AC130" s="427">
        <v>689.27713887501397</v>
      </c>
      <c r="AD130" s="409">
        <v>9</v>
      </c>
      <c r="AE130" s="409">
        <v>9</v>
      </c>
    </row>
    <row r="131" spans="1:31" s="9" customFormat="1" ht="14">
      <c r="A131" s="397">
        <v>408</v>
      </c>
      <c r="B131" s="398" t="s">
        <v>156</v>
      </c>
      <c r="C131" s="400">
        <v>14024</v>
      </c>
      <c r="D131" s="399">
        <v>379.18121498805976</v>
      </c>
      <c r="E131" s="399">
        <v>113.29569805946893</v>
      </c>
      <c r="F131" s="399">
        <v>492.47691304752874</v>
      </c>
      <c r="G131" s="399">
        <v>413.8661900847307</v>
      </c>
      <c r="H131" s="399">
        <v>906.34310313225956</v>
      </c>
      <c r="I131" s="399">
        <v>105.05943995365453</v>
      </c>
      <c r="J131" s="399">
        <v>1011.4025430859141</v>
      </c>
      <c r="K131" s="399">
        <v>22.727752424415289</v>
      </c>
      <c r="L131" s="435">
        <v>1034.1302955103295</v>
      </c>
      <c r="M131" s="399">
        <v>-10.036594757558474</v>
      </c>
      <c r="N131" s="399">
        <v>1024.0937007527709</v>
      </c>
      <c r="O131" s="409">
        <v>14</v>
      </c>
      <c r="P131" s="409">
        <v>14</v>
      </c>
      <c r="Q131" s="22"/>
      <c r="R131" s="415">
        <v>408</v>
      </c>
      <c r="S131" s="202" t="s">
        <v>156</v>
      </c>
      <c r="T131" s="400">
        <v>14099</v>
      </c>
      <c r="U131" s="427">
        <v>363.88025348709124</v>
      </c>
      <c r="V131" s="427">
        <v>429.90950849967999</v>
      </c>
      <c r="W131" s="427">
        <v>793.78976198677117</v>
      </c>
      <c r="X131" s="427">
        <v>180.8584401395384</v>
      </c>
      <c r="Y131" s="427">
        <v>974.64820212630957</v>
      </c>
      <c r="Z131" s="427">
        <v>10.612667565075537</v>
      </c>
      <c r="AA131" s="434">
        <v>985.2608696913851</v>
      </c>
      <c r="AB131" s="427">
        <v>-1.4476830626285591</v>
      </c>
      <c r="AC131" s="427">
        <v>691.27713887501397</v>
      </c>
      <c r="AD131" s="409">
        <v>14</v>
      </c>
      <c r="AE131" s="409">
        <v>14</v>
      </c>
    </row>
    <row r="132" spans="1:31" s="9" customFormat="1" ht="14">
      <c r="A132" s="397">
        <v>410</v>
      </c>
      <c r="B132" s="398" t="s">
        <v>157</v>
      </c>
      <c r="C132" s="400">
        <v>18762</v>
      </c>
      <c r="D132" s="399">
        <v>392.13895371271587</v>
      </c>
      <c r="E132" s="399">
        <v>137.15528719663698</v>
      </c>
      <c r="F132" s="399">
        <v>529.29424090935288</v>
      </c>
      <c r="G132" s="399">
        <v>422.23006373629607</v>
      </c>
      <c r="H132" s="399">
        <v>951.52430464564884</v>
      </c>
      <c r="I132" s="399">
        <v>49.750063646281205</v>
      </c>
      <c r="J132" s="399">
        <v>1001.27436829193</v>
      </c>
      <c r="K132" s="399">
        <v>-35.281526489713251</v>
      </c>
      <c r="L132" s="435">
        <v>965.99284180221673</v>
      </c>
      <c r="M132" s="399">
        <v>10.859628426527024</v>
      </c>
      <c r="N132" s="399">
        <v>976.85247022874375</v>
      </c>
      <c r="O132" s="409">
        <v>13</v>
      </c>
      <c r="P132" s="409">
        <v>13</v>
      </c>
      <c r="Q132" s="22"/>
      <c r="R132" s="415">
        <v>410</v>
      </c>
      <c r="S132" s="202" t="s">
        <v>157</v>
      </c>
      <c r="T132" s="400">
        <v>18775</v>
      </c>
      <c r="U132" s="427">
        <v>353.51164268565964</v>
      </c>
      <c r="V132" s="427">
        <v>404.35920926265629</v>
      </c>
      <c r="W132" s="427">
        <v>757.87085194831604</v>
      </c>
      <c r="X132" s="427">
        <v>139.15999002957261</v>
      </c>
      <c r="Y132" s="427">
        <v>897.0308419778886</v>
      </c>
      <c r="Z132" s="427">
        <v>-66.872117177097209</v>
      </c>
      <c r="AA132" s="434">
        <v>830.15872480079133</v>
      </c>
      <c r="AB132" s="427">
        <v>13.383295498801589</v>
      </c>
      <c r="AC132" s="427">
        <v>692.27713887501397</v>
      </c>
      <c r="AD132" s="409">
        <v>13</v>
      </c>
      <c r="AE132" s="409">
        <v>13</v>
      </c>
    </row>
    <row r="133" spans="1:31" s="9" customFormat="1" ht="14">
      <c r="A133" s="397">
        <v>416</v>
      </c>
      <c r="B133" s="398" t="s">
        <v>158</v>
      </c>
      <c r="C133" s="400">
        <v>2862</v>
      </c>
      <c r="D133" s="399">
        <v>69.029885336240184</v>
      </c>
      <c r="E133" s="399">
        <v>112.55356539403483</v>
      </c>
      <c r="F133" s="399">
        <v>181.58345073027502</v>
      </c>
      <c r="G133" s="399">
        <v>460.22333387250308</v>
      </c>
      <c r="H133" s="399">
        <v>641.80678460277807</v>
      </c>
      <c r="I133" s="399">
        <v>88.30624195676792</v>
      </c>
      <c r="J133" s="399">
        <v>730.11302655954603</v>
      </c>
      <c r="K133" s="399">
        <v>-221.34905660377359</v>
      </c>
      <c r="L133" s="435">
        <v>508.76396995577244</v>
      </c>
      <c r="M133" s="399">
        <v>-6.0630502515723252</v>
      </c>
      <c r="N133" s="399">
        <v>502.70091970420009</v>
      </c>
      <c r="O133" s="409">
        <v>9</v>
      </c>
      <c r="P133" s="409">
        <v>9</v>
      </c>
      <c r="Q133" s="22"/>
      <c r="R133" s="415">
        <v>416</v>
      </c>
      <c r="S133" s="202" t="s">
        <v>158</v>
      </c>
      <c r="T133" s="400">
        <v>2886</v>
      </c>
      <c r="U133" s="427">
        <v>92.82117306971432</v>
      </c>
      <c r="V133" s="427">
        <v>458.76032188442622</v>
      </c>
      <c r="W133" s="427">
        <v>551.58149495414057</v>
      </c>
      <c r="X133" s="427">
        <v>174.62045657194864</v>
      </c>
      <c r="Y133" s="427">
        <v>726.20195152608915</v>
      </c>
      <c r="Z133" s="427">
        <v>-242.85689535689536</v>
      </c>
      <c r="AA133" s="434">
        <v>483.34505616919381</v>
      </c>
      <c r="AB133" s="427">
        <v>9.6118808038808066</v>
      </c>
      <c r="AC133" s="427">
        <v>693.27713887501397</v>
      </c>
      <c r="AD133" s="409">
        <v>9</v>
      </c>
      <c r="AE133" s="409">
        <v>9</v>
      </c>
    </row>
    <row r="134" spans="1:31" s="9" customFormat="1" ht="14">
      <c r="A134" s="397">
        <v>418</v>
      </c>
      <c r="B134" s="398" t="s">
        <v>159</v>
      </c>
      <c r="C134" s="400">
        <v>24711</v>
      </c>
      <c r="D134" s="399">
        <v>660.37695129716724</v>
      </c>
      <c r="E134" s="399">
        <v>119.72007129678933</v>
      </c>
      <c r="F134" s="399">
        <v>780.09702259395647</v>
      </c>
      <c r="G134" s="399">
        <v>57.28454774512165</v>
      </c>
      <c r="H134" s="399">
        <v>837.38157033907817</v>
      </c>
      <c r="I134" s="399">
        <v>41.956803213410872</v>
      </c>
      <c r="J134" s="399">
        <v>879.33837355248909</v>
      </c>
      <c r="K134" s="399">
        <v>-99.327425033385936</v>
      </c>
      <c r="L134" s="435">
        <v>780.01094851910318</v>
      </c>
      <c r="M134" s="399">
        <v>-31.664122589535022</v>
      </c>
      <c r="N134" s="399">
        <v>748.34682592956813</v>
      </c>
      <c r="O134" s="409">
        <v>6</v>
      </c>
      <c r="P134" s="409">
        <v>6</v>
      </c>
      <c r="Q134" s="22"/>
      <c r="R134" s="415">
        <v>418</v>
      </c>
      <c r="S134" s="202" t="s">
        <v>159</v>
      </c>
      <c r="T134" s="400">
        <v>24580</v>
      </c>
      <c r="U134" s="427">
        <v>703.17052619004448</v>
      </c>
      <c r="V134" s="427">
        <v>72.256753403954207</v>
      </c>
      <c r="W134" s="427">
        <v>775.42727959399883</v>
      </c>
      <c r="X134" s="427">
        <v>113.85039890898946</v>
      </c>
      <c r="Y134" s="427">
        <v>889.27767850298824</v>
      </c>
      <c r="Z134" s="427">
        <v>-100.06505288852726</v>
      </c>
      <c r="AA134" s="434">
        <v>789.21262561446099</v>
      </c>
      <c r="AB134" s="427">
        <v>-22.46767543978844</v>
      </c>
      <c r="AC134" s="427">
        <v>694.27713887501397</v>
      </c>
      <c r="AD134" s="409">
        <v>6</v>
      </c>
      <c r="AE134" s="409">
        <v>6</v>
      </c>
    </row>
    <row r="135" spans="1:31" s="9" customFormat="1" ht="14">
      <c r="A135" s="397">
        <v>420</v>
      </c>
      <c r="B135" s="398" t="s">
        <v>160</v>
      </c>
      <c r="C135" s="400">
        <v>9049</v>
      </c>
      <c r="D135" s="399">
        <v>145.95326598356758</v>
      </c>
      <c r="E135" s="399">
        <v>118.22882002179736</v>
      </c>
      <c r="F135" s="399">
        <v>264.18208600536491</v>
      </c>
      <c r="G135" s="399">
        <v>298.07988813011895</v>
      </c>
      <c r="H135" s="399">
        <v>562.26197413548391</v>
      </c>
      <c r="I135" s="399">
        <v>112.60744512220172</v>
      </c>
      <c r="J135" s="399">
        <v>674.86941925768565</v>
      </c>
      <c r="K135" s="399">
        <v>-123.5608354514311</v>
      </c>
      <c r="L135" s="435">
        <v>551.30858380625455</v>
      </c>
      <c r="M135" s="399">
        <v>-10.2226463134048</v>
      </c>
      <c r="N135" s="399">
        <v>541.08593749284978</v>
      </c>
      <c r="O135" s="409">
        <v>11</v>
      </c>
      <c r="P135" s="409">
        <v>11</v>
      </c>
      <c r="Q135" s="22"/>
      <c r="R135" s="415">
        <v>420</v>
      </c>
      <c r="S135" s="202" t="s">
        <v>160</v>
      </c>
      <c r="T135" s="400">
        <v>9177</v>
      </c>
      <c r="U135" s="427">
        <v>162.01522294274648</v>
      </c>
      <c r="V135" s="427">
        <v>284.89217546720715</v>
      </c>
      <c r="W135" s="427">
        <v>446.9073984099536</v>
      </c>
      <c r="X135" s="427">
        <v>181.14918238039917</v>
      </c>
      <c r="Y135" s="427">
        <v>628.05658079035277</v>
      </c>
      <c r="Z135" s="427">
        <v>-130.43554538520215</v>
      </c>
      <c r="AA135" s="434">
        <v>497.62103540515062</v>
      </c>
      <c r="AB135" s="427">
        <v>-15.330212901819776</v>
      </c>
      <c r="AC135" s="427">
        <v>695.27713887501397</v>
      </c>
      <c r="AD135" s="409">
        <v>11</v>
      </c>
      <c r="AE135" s="409">
        <v>11</v>
      </c>
    </row>
    <row r="136" spans="1:31" s="9" customFormat="1" ht="14">
      <c r="A136" s="397">
        <v>421</v>
      </c>
      <c r="B136" s="398" t="s">
        <v>161</v>
      </c>
      <c r="C136" s="400">
        <v>682</v>
      </c>
      <c r="D136" s="399">
        <v>1719.4538813487366</v>
      </c>
      <c r="E136" s="399">
        <v>92.003174689533012</v>
      </c>
      <c r="F136" s="399">
        <v>1811.4570560382695</v>
      </c>
      <c r="G136" s="399">
        <v>245.63950218894175</v>
      </c>
      <c r="H136" s="399">
        <v>2057.0965582272115</v>
      </c>
      <c r="I136" s="399">
        <v>200.23766865077386</v>
      </c>
      <c r="J136" s="399">
        <v>2257.3342268779852</v>
      </c>
      <c r="K136" s="399">
        <v>-187.84310850439883</v>
      </c>
      <c r="L136" s="435">
        <v>2069.4911183735862</v>
      </c>
      <c r="M136" s="399">
        <v>-7.4546203812316714</v>
      </c>
      <c r="N136" s="399">
        <v>2062.0364979923547</v>
      </c>
      <c r="O136" s="409">
        <v>16</v>
      </c>
      <c r="P136" s="409">
        <v>16</v>
      </c>
      <c r="Q136" s="22"/>
      <c r="R136" s="415">
        <v>421</v>
      </c>
      <c r="S136" s="202" t="s">
        <v>161</v>
      </c>
      <c r="T136" s="400">
        <v>695</v>
      </c>
      <c r="U136" s="427">
        <v>1636.3175921874492</v>
      </c>
      <c r="V136" s="427">
        <v>282.80211205765079</v>
      </c>
      <c r="W136" s="427">
        <v>1919.1197042450999</v>
      </c>
      <c r="X136" s="427">
        <v>246.28461109057412</v>
      </c>
      <c r="Y136" s="427">
        <v>2165.4043153356743</v>
      </c>
      <c r="Z136" s="427">
        <v>-201.35395683453237</v>
      </c>
      <c r="AA136" s="434">
        <v>1964.0503585011418</v>
      </c>
      <c r="AB136" s="427">
        <v>0</v>
      </c>
      <c r="AC136" s="427">
        <v>696.27713887501397</v>
      </c>
      <c r="AD136" s="409">
        <v>16</v>
      </c>
      <c r="AE136" s="409">
        <v>16</v>
      </c>
    </row>
    <row r="137" spans="1:31" s="9" customFormat="1" ht="14">
      <c r="A137" s="397">
        <v>422</v>
      </c>
      <c r="B137" s="398" t="s">
        <v>162</v>
      </c>
      <c r="C137" s="400">
        <v>10228</v>
      </c>
      <c r="D137" s="399">
        <v>53.349290012215725</v>
      </c>
      <c r="E137" s="399">
        <v>190.87854337208887</v>
      </c>
      <c r="F137" s="399">
        <v>244.2278333843046</v>
      </c>
      <c r="G137" s="399">
        <v>380.83621281261026</v>
      </c>
      <c r="H137" s="399">
        <v>625.06404619691489</v>
      </c>
      <c r="I137" s="399">
        <v>145.576344883106</v>
      </c>
      <c r="J137" s="399">
        <v>770.64039108002089</v>
      </c>
      <c r="K137" s="399">
        <v>-14.749217833398514</v>
      </c>
      <c r="L137" s="435">
        <v>755.89117324662243</v>
      </c>
      <c r="M137" s="399">
        <v>9.8273553578412169</v>
      </c>
      <c r="N137" s="399">
        <v>765.71852860446359</v>
      </c>
      <c r="O137" s="409">
        <v>12</v>
      </c>
      <c r="P137" s="409">
        <v>12</v>
      </c>
      <c r="Q137" s="22"/>
      <c r="R137" s="415">
        <v>422</v>
      </c>
      <c r="S137" s="202" t="s">
        <v>162</v>
      </c>
      <c r="T137" s="400">
        <v>10372</v>
      </c>
      <c r="U137" s="427">
        <v>69.659888093245058</v>
      </c>
      <c r="V137" s="427">
        <v>332.75169488524926</v>
      </c>
      <c r="W137" s="427">
        <v>402.41158297849432</v>
      </c>
      <c r="X137" s="427">
        <v>200.89420503032508</v>
      </c>
      <c r="Y137" s="427">
        <v>603.30578800881938</v>
      </c>
      <c r="Z137" s="427">
        <v>-32.86540686463556</v>
      </c>
      <c r="AA137" s="434">
        <v>570.4403811441839</v>
      </c>
      <c r="AB137" s="427">
        <v>13.99704341496337</v>
      </c>
      <c r="AC137" s="427">
        <v>697.27713887501397</v>
      </c>
      <c r="AD137" s="409">
        <v>12</v>
      </c>
      <c r="AE137" s="409">
        <v>12</v>
      </c>
    </row>
    <row r="138" spans="1:31" s="9" customFormat="1" ht="14">
      <c r="A138" s="397">
        <v>423</v>
      </c>
      <c r="B138" s="398" t="s">
        <v>163</v>
      </c>
      <c r="C138" s="400">
        <v>20637</v>
      </c>
      <c r="D138" s="399">
        <v>653.97363559374514</v>
      </c>
      <c r="E138" s="399">
        <v>100.75468383066898</v>
      </c>
      <c r="F138" s="399">
        <v>754.72831942441417</v>
      </c>
      <c r="G138" s="399">
        <v>72.079295357220502</v>
      </c>
      <c r="H138" s="399">
        <v>826.8076147816347</v>
      </c>
      <c r="I138" s="399">
        <v>61.228606145314913</v>
      </c>
      <c r="J138" s="399">
        <v>888.03622092694957</v>
      </c>
      <c r="K138" s="399">
        <v>-115.18350535446044</v>
      </c>
      <c r="L138" s="435">
        <v>772.85271557248916</v>
      </c>
      <c r="M138" s="399">
        <v>-28.681101742985906</v>
      </c>
      <c r="N138" s="399">
        <v>744.17161382950314</v>
      </c>
      <c r="O138" s="409">
        <v>2</v>
      </c>
      <c r="P138" s="409">
        <v>2</v>
      </c>
      <c r="Q138" s="22"/>
      <c r="R138" s="415">
        <v>423</v>
      </c>
      <c r="S138" s="202" t="s">
        <v>163</v>
      </c>
      <c r="T138" s="400">
        <v>20497</v>
      </c>
      <c r="U138" s="427">
        <v>668.83844380286223</v>
      </c>
      <c r="V138" s="427">
        <v>102.655689372761</v>
      </c>
      <c r="W138" s="427">
        <v>771.49413317562323</v>
      </c>
      <c r="X138" s="427">
        <v>121.87417115978353</v>
      </c>
      <c r="Y138" s="427">
        <v>893.36830433540672</v>
      </c>
      <c r="Z138" s="427">
        <v>-104.28379762892131</v>
      </c>
      <c r="AA138" s="434">
        <v>789.0845067064854</v>
      </c>
      <c r="AB138" s="427">
        <v>-37.659641288969112</v>
      </c>
      <c r="AC138" s="427">
        <v>698.27713887501397</v>
      </c>
      <c r="AD138" s="409">
        <v>2</v>
      </c>
      <c r="AE138" s="409">
        <v>2</v>
      </c>
    </row>
    <row r="139" spans="1:31" s="9" customFormat="1" ht="14">
      <c r="A139" s="397">
        <v>425</v>
      </c>
      <c r="B139" s="398" t="s">
        <v>164</v>
      </c>
      <c r="C139" s="400">
        <v>10256</v>
      </c>
      <c r="D139" s="399">
        <v>1338.2874100487932</v>
      </c>
      <c r="E139" s="399">
        <v>96.788675227402948</v>
      </c>
      <c r="F139" s="399">
        <v>1435.0760852761962</v>
      </c>
      <c r="G139" s="399">
        <v>523.236115397768</v>
      </c>
      <c r="H139" s="399">
        <v>1958.3122006739641</v>
      </c>
      <c r="I139" s="399">
        <v>34.721045654449462</v>
      </c>
      <c r="J139" s="399">
        <v>1993.0332463284135</v>
      </c>
      <c r="K139" s="399">
        <v>150.88767550702028</v>
      </c>
      <c r="L139" s="435">
        <v>2143.920921835434</v>
      </c>
      <c r="M139" s="399">
        <v>25.469176863299538</v>
      </c>
      <c r="N139" s="399">
        <v>2169.3900986987333</v>
      </c>
      <c r="O139" s="409">
        <v>17</v>
      </c>
      <c r="P139" s="409">
        <v>17</v>
      </c>
      <c r="Q139" s="22"/>
      <c r="R139" s="415">
        <v>425</v>
      </c>
      <c r="S139" s="202" t="s">
        <v>164</v>
      </c>
      <c r="T139" s="400">
        <v>10258</v>
      </c>
      <c r="U139" s="427">
        <v>1341.6534412407148</v>
      </c>
      <c r="V139" s="427">
        <v>501.28264248655751</v>
      </c>
      <c r="W139" s="427">
        <v>1842.936083727272</v>
      </c>
      <c r="X139" s="427">
        <v>112.36634063125614</v>
      </c>
      <c r="Y139" s="427">
        <v>1955.3024243585282</v>
      </c>
      <c r="Z139" s="427">
        <v>103.47874829401442</v>
      </c>
      <c r="AA139" s="434">
        <v>2058.7811726525429</v>
      </c>
      <c r="AB139" s="427">
        <v>-1.2502407691557875</v>
      </c>
      <c r="AC139" s="427">
        <v>699.27713887501397</v>
      </c>
      <c r="AD139" s="409">
        <v>17</v>
      </c>
      <c r="AE139" s="409">
        <v>17</v>
      </c>
    </row>
    <row r="140" spans="1:31" s="9" customFormat="1" ht="14">
      <c r="A140" s="397">
        <v>426</v>
      </c>
      <c r="B140" s="398" t="s">
        <v>165</v>
      </c>
      <c r="C140" s="400">
        <v>11969</v>
      </c>
      <c r="D140" s="399">
        <v>185.53426530495372</v>
      </c>
      <c r="E140" s="399">
        <v>145.08883610596541</v>
      </c>
      <c r="F140" s="399">
        <v>330.62310141091916</v>
      </c>
      <c r="G140" s="399">
        <v>482.48537696380259</v>
      </c>
      <c r="H140" s="399">
        <v>813.1084783747217</v>
      </c>
      <c r="I140" s="399">
        <v>84.540611579147836</v>
      </c>
      <c r="J140" s="399">
        <v>897.64908995386952</v>
      </c>
      <c r="K140" s="399">
        <v>-160.33377892889965</v>
      </c>
      <c r="L140" s="435">
        <v>737.3153110249699</v>
      </c>
      <c r="M140" s="399">
        <v>-69.892898647840241</v>
      </c>
      <c r="N140" s="399">
        <v>667.4224123771296</v>
      </c>
      <c r="O140" s="409">
        <v>12</v>
      </c>
      <c r="P140" s="409">
        <v>12</v>
      </c>
      <c r="Q140" s="22"/>
      <c r="R140" s="415">
        <v>426</v>
      </c>
      <c r="S140" s="202" t="s">
        <v>165</v>
      </c>
      <c r="T140" s="400">
        <v>11962</v>
      </c>
      <c r="U140" s="427">
        <v>166.27450113536335</v>
      </c>
      <c r="V140" s="427">
        <v>499.55693155522584</v>
      </c>
      <c r="W140" s="427">
        <v>665.83143269058917</v>
      </c>
      <c r="X140" s="427">
        <v>173.2740318361175</v>
      </c>
      <c r="Y140" s="427">
        <v>839.10546452670667</v>
      </c>
      <c r="Z140" s="427">
        <v>-177.69511787326533</v>
      </c>
      <c r="AA140" s="434">
        <v>661.41034665344137</v>
      </c>
      <c r="AB140" s="427">
        <v>-66.696045179735819</v>
      </c>
      <c r="AC140" s="427">
        <v>700.27713887501397</v>
      </c>
      <c r="AD140" s="409">
        <v>12</v>
      </c>
      <c r="AE140" s="409">
        <v>12</v>
      </c>
    </row>
    <row r="141" spans="1:31" s="9" customFormat="1" ht="14">
      <c r="A141" s="397">
        <v>444</v>
      </c>
      <c r="B141" s="398" t="s">
        <v>173</v>
      </c>
      <c r="C141" s="400">
        <v>45645</v>
      </c>
      <c r="D141" s="399">
        <v>317.62612031012844</v>
      </c>
      <c r="E141" s="399">
        <v>140.62388195177078</v>
      </c>
      <c r="F141" s="399">
        <v>458.25000226189923</v>
      </c>
      <c r="G141" s="399">
        <v>120.38518763122312</v>
      </c>
      <c r="H141" s="399">
        <v>578.6351898931224</v>
      </c>
      <c r="I141" s="399">
        <v>92.047488071054232</v>
      </c>
      <c r="J141" s="399">
        <v>670.68267796417661</v>
      </c>
      <c r="K141" s="399">
        <v>8.9703362909409581</v>
      </c>
      <c r="L141" s="435">
        <v>679.65301425511757</v>
      </c>
      <c r="M141" s="399">
        <v>62.490620363194211</v>
      </c>
      <c r="N141" s="399">
        <v>742.14363461831181</v>
      </c>
      <c r="O141" s="409">
        <v>1</v>
      </c>
      <c r="P141" s="410">
        <v>33</v>
      </c>
      <c r="Q141" s="22"/>
      <c r="R141" s="415">
        <v>444</v>
      </c>
      <c r="S141" s="202" t="s">
        <v>173</v>
      </c>
      <c r="T141" s="400">
        <v>45811</v>
      </c>
      <c r="U141" s="427">
        <v>354.95683367747364</v>
      </c>
      <c r="V141" s="427">
        <v>132.65639406959846</v>
      </c>
      <c r="W141" s="427">
        <v>487.61322774707207</v>
      </c>
      <c r="X141" s="427">
        <v>153.31296678642684</v>
      </c>
      <c r="Y141" s="427">
        <v>640.92619453349892</v>
      </c>
      <c r="Z141" s="427">
        <v>-19.100281591757437</v>
      </c>
      <c r="AA141" s="434">
        <v>621.82591294174154</v>
      </c>
      <c r="AB141" s="427">
        <v>55.326804241994289</v>
      </c>
      <c r="AC141" s="427">
        <v>708.27713887501397</v>
      </c>
      <c r="AD141" s="409">
        <v>1</v>
      </c>
      <c r="AE141" s="410">
        <v>33</v>
      </c>
    </row>
    <row r="142" spans="1:31" s="9" customFormat="1" ht="14">
      <c r="A142" s="397">
        <v>430</v>
      </c>
      <c r="B142" s="398" t="s">
        <v>166</v>
      </c>
      <c r="C142" s="400">
        <v>15420</v>
      </c>
      <c r="D142" s="399">
        <v>141.630634240154</v>
      </c>
      <c r="E142" s="399">
        <v>150.36031450557584</v>
      </c>
      <c r="F142" s="399">
        <v>291.99094874572984</v>
      </c>
      <c r="G142" s="399">
        <v>384.47274741827431</v>
      </c>
      <c r="H142" s="399">
        <v>676.46369616400409</v>
      </c>
      <c r="I142" s="399">
        <v>151.99403929793829</v>
      </c>
      <c r="J142" s="399">
        <v>828.45773546194243</v>
      </c>
      <c r="K142" s="399">
        <v>-114.11498054474708</v>
      </c>
      <c r="L142" s="435">
        <v>714.34275491719541</v>
      </c>
      <c r="M142" s="399">
        <v>21.872954000000007</v>
      </c>
      <c r="N142" s="399">
        <v>736.21570891719546</v>
      </c>
      <c r="O142" s="409">
        <v>2</v>
      </c>
      <c r="P142" s="409">
        <v>2</v>
      </c>
      <c r="Q142" s="22"/>
      <c r="R142" s="415">
        <v>430</v>
      </c>
      <c r="S142" s="202" t="s">
        <v>166</v>
      </c>
      <c r="T142" s="400">
        <v>15392</v>
      </c>
      <c r="U142" s="427">
        <v>144.91332387491224</v>
      </c>
      <c r="V142" s="427">
        <v>396.05075286895811</v>
      </c>
      <c r="W142" s="427">
        <v>540.96407674387035</v>
      </c>
      <c r="X142" s="427">
        <v>211.92962883786359</v>
      </c>
      <c r="Y142" s="427">
        <v>752.89370558173391</v>
      </c>
      <c r="Z142" s="427">
        <v>-122.96257796257797</v>
      </c>
      <c r="AA142" s="434">
        <v>629.93112761915597</v>
      </c>
      <c r="AB142" s="427">
        <v>3.2706335888773284</v>
      </c>
      <c r="AC142" s="427">
        <v>701.27713887501397</v>
      </c>
      <c r="AD142" s="409">
        <v>2</v>
      </c>
      <c r="AE142" s="409">
        <v>2</v>
      </c>
    </row>
    <row r="143" spans="1:31" s="9" customFormat="1" ht="14">
      <c r="A143" s="397">
        <v>433</v>
      </c>
      <c r="B143" s="398" t="s">
        <v>167</v>
      </c>
      <c r="C143" s="400">
        <v>7692</v>
      </c>
      <c r="D143" s="399">
        <v>207.19729496272944</v>
      </c>
      <c r="E143" s="399">
        <v>107.84637599786146</v>
      </c>
      <c r="F143" s="399">
        <v>315.04367096059093</v>
      </c>
      <c r="G143" s="399">
        <v>301.85057242255198</v>
      </c>
      <c r="H143" s="399">
        <v>616.89424338314291</v>
      </c>
      <c r="I143" s="399">
        <v>115.10670369072071</v>
      </c>
      <c r="J143" s="399">
        <v>732.00094707386359</v>
      </c>
      <c r="K143" s="399">
        <v>-111.28783151326053</v>
      </c>
      <c r="L143" s="435">
        <v>620.713115560603</v>
      </c>
      <c r="M143" s="399">
        <v>13.229896918876756</v>
      </c>
      <c r="N143" s="399">
        <v>633.94301247947988</v>
      </c>
      <c r="O143" s="409">
        <v>5</v>
      </c>
      <c r="P143" s="409">
        <v>5</v>
      </c>
      <c r="Q143" s="22"/>
      <c r="R143" s="415">
        <v>433</v>
      </c>
      <c r="S143" s="202" t="s">
        <v>167</v>
      </c>
      <c r="T143" s="400">
        <v>7749</v>
      </c>
      <c r="U143" s="427">
        <v>272.42539638920999</v>
      </c>
      <c r="V143" s="427">
        <v>295.43335807730426</v>
      </c>
      <c r="W143" s="427">
        <v>567.85875446651426</v>
      </c>
      <c r="X143" s="427">
        <v>181.08028834756135</v>
      </c>
      <c r="Y143" s="427">
        <v>748.93904281407561</v>
      </c>
      <c r="Z143" s="427">
        <v>-127.40818170086463</v>
      </c>
      <c r="AA143" s="434">
        <v>621.5308611132109</v>
      </c>
      <c r="AB143" s="427">
        <v>1.0271591818299248</v>
      </c>
      <c r="AC143" s="427">
        <v>702.27713887501397</v>
      </c>
      <c r="AD143" s="409">
        <v>5</v>
      </c>
      <c r="AE143" s="409">
        <v>5</v>
      </c>
    </row>
    <row r="144" spans="1:31" s="9" customFormat="1" ht="14">
      <c r="A144" s="397">
        <v>434</v>
      </c>
      <c r="B144" s="398" t="s">
        <v>168</v>
      </c>
      <c r="C144" s="400">
        <v>14458</v>
      </c>
      <c r="D144" s="399">
        <v>390.85974661483135</v>
      </c>
      <c r="E144" s="399">
        <v>125.49509893046393</v>
      </c>
      <c r="F144" s="399">
        <v>516.35484554529535</v>
      </c>
      <c r="G144" s="399">
        <v>-2.9450269411058456</v>
      </c>
      <c r="H144" s="399">
        <v>513.40981860418947</v>
      </c>
      <c r="I144" s="399">
        <v>122.59041599996303</v>
      </c>
      <c r="J144" s="399">
        <v>636.00023460415252</v>
      </c>
      <c r="K144" s="399">
        <v>32.579609904551113</v>
      </c>
      <c r="L144" s="435">
        <v>668.57984450870367</v>
      </c>
      <c r="M144" s="399">
        <v>88.028866340434362</v>
      </c>
      <c r="N144" s="399">
        <v>756.60871084913799</v>
      </c>
      <c r="O144" s="409">
        <v>1</v>
      </c>
      <c r="P144" s="410">
        <v>34</v>
      </c>
      <c r="Q144" s="22"/>
      <c r="R144" s="415">
        <v>434</v>
      </c>
      <c r="S144" s="202" t="s">
        <v>168</v>
      </c>
      <c r="T144" s="400">
        <v>14568</v>
      </c>
      <c r="U144" s="427">
        <v>413.14294830646242</v>
      </c>
      <c r="V144" s="427">
        <v>60.706743112009576</v>
      </c>
      <c r="W144" s="427">
        <v>473.84969141847199</v>
      </c>
      <c r="X144" s="427">
        <v>177.2433269738988</v>
      </c>
      <c r="Y144" s="427">
        <v>651.09301839237082</v>
      </c>
      <c r="Z144" s="427">
        <v>-47.363948380010982</v>
      </c>
      <c r="AA144" s="434">
        <v>603.7290700123599</v>
      </c>
      <c r="AB144" s="427">
        <v>65.766209713069756</v>
      </c>
      <c r="AC144" s="427">
        <v>703.27713887501397</v>
      </c>
      <c r="AD144" s="409">
        <v>1</v>
      </c>
      <c r="AE144" s="410">
        <v>34</v>
      </c>
    </row>
    <row r="145" spans="1:31" s="9" customFormat="1" ht="14">
      <c r="A145" s="397">
        <v>435</v>
      </c>
      <c r="B145" s="398" t="s">
        <v>169</v>
      </c>
      <c r="C145" s="400">
        <v>702</v>
      </c>
      <c r="D145" s="399">
        <v>1289.7208703478577</v>
      </c>
      <c r="E145" s="399">
        <v>95.172923020092554</v>
      </c>
      <c r="F145" s="399">
        <v>1384.8937933679501</v>
      </c>
      <c r="G145" s="399">
        <v>55.86700794943674</v>
      </c>
      <c r="H145" s="399">
        <v>1440.7608013173869</v>
      </c>
      <c r="I145" s="399">
        <v>182.22372265238147</v>
      </c>
      <c r="J145" s="399">
        <v>1622.9845239697684</v>
      </c>
      <c r="K145" s="399">
        <v>-279.44729344729348</v>
      </c>
      <c r="L145" s="435">
        <v>1343.5372305224751</v>
      </c>
      <c r="M145" s="399">
        <v>-173.22008675213678</v>
      </c>
      <c r="N145" s="399">
        <v>1170.3171437703381</v>
      </c>
      <c r="O145" s="409">
        <v>13</v>
      </c>
      <c r="P145" s="409">
        <v>13</v>
      </c>
      <c r="Q145" s="22"/>
      <c r="R145" s="415">
        <v>435</v>
      </c>
      <c r="S145" s="202" t="s">
        <v>169</v>
      </c>
      <c r="T145" s="400">
        <v>692</v>
      </c>
      <c r="U145" s="427">
        <v>1160.451851463416</v>
      </c>
      <c r="V145" s="427">
        <v>74.396030961193432</v>
      </c>
      <c r="W145" s="427">
        <v>1234.8478824246095</v>
      </c>
      <c r="X145" s="427">
        <v>216.43770659386868</v>
      </c>
      <c r="Y145" s="427">
        <v>1451.285589018478</v>
      </c>
      <c r="Z145" s="427">
        <v>-285.57947976878614</v>
      </c>
      <c r="AA145" s="434">
        <v>1165.706109249692</v>
      </c>
      <c r="AB145" s="427">
        <v>-90.991898121387294</v>
      </c>
      <c r="AC145" s="427">
        <v>704.27713887501397</v>
      </c>
      <c r="AD145" s="409">
        <v>13</v>
      </c>
      <c r="AE145" s="409">
        <v>13</v>
      </c>
    </row>
    <row r="146" spans="1:31" s="9" customFormat="1" ht="14">
      <c r="A146" s="397">
        <v>436</v>
      </c>
      <c r="B146" s="398" t="s">
        <v>170</v>
      </c>
      <c r="C146" s="400">
        <v>2033</v>
      </c>
      <c r="D146" s="399">
        <v>1023.2173567884491</v>
      </c>
      <c r="E146" s="399">
        <v>89.483817060808974</v>
      </c>
      <c r="F146" s="399">
        <v>1112.7011738492581</v>
      </c>
      <c r="G146" s="399">
        <v>650.33070389418685</v>
      </c>
      <c r="H146" s="399">
        <v>1763.031877743445</v>
      </c>
      <c r="I146" s="399">
        <v>100.27555700874881</v>
      </c>
      <c r="J146" s="399">
        <v>1863.3074347521936</v>
      </c>
      <c r="K146" s="399">
        <v>-115.18002951303492</v>
      </c>
      <c r="L146" s="435">
        <v>1748.1274052391586</v>
      </c>
      <c r="M146" s="399">
        <v>31.981068622725036</v>
      </c>
      <c r="N146" s="399">
        <v>1780.1084738618836</v>
      </c>
      <c r="O146" s="409">
        <v>17</v>
      </c>
      <c r="P146" s="409">
        <v>17</v>
      </c>
      <c r="Q146" s="22"/>
      <c r="R146" s="415">
        <v>436</v>
      </c>
      <c r="S146" s="202" t="s">
        <v>170</v>
      </c>
      <c r="T146" s="400">
        <v>1988</v>
      </c>
      <c r="U146" s="427">
        <v>950.36757838625374</v>
      </c>
      <c r="V146" s="427">
        <v>689.31485523799245</v>
      </c>
      <c r="W146" s="427">
        <v>1639.6824336242462</v>
      </c>
      <c r="X146" s="427">
        <v>162.35035593476601</v>
      </c>
      <c r="Y146" s="427">
        <v>1802.0327895590121</v>
      </c>
      <c r="Z146" s="427">
        <v>-167.93863179074447</v>
      </c>
      <c r="AA146" s="434">
        <v>1634.0941577682677</v>
      </c>
      <c r="AB146" s="427">
        <v>-5.6845332494969805</v>
      </c>
      <c r="AC146" s="427">
        <v>705.27713887501397</v>
      </c>
      <c r="AD146" s="409">
        <v>17</v>
      </c>
      <c r="AE146" s="409">
        <v>17</v>
      </c>
    </row>
    <row r="147" spans="1:31" s="9" customFormat="1" ht="14">
      <c r="A147" s="397">
        <v>440</v>
      </c>
      <c r="B147" s="398" t="s">
        <v>171</v>
      </c>
      <c r="C147" s="400">
        <v>5843</v>
      </c>
      <c r="D147" s="399">
        <v>1470.4291346260729</v>
      </c>
      <c r="E147" s="399">
        <v>57.713712774813906</v>
      </c>
      <c r="F147" s="399">
        <v>1528.1428474008867</v>
      </c>
      <c r="G147" s="399">
        <v>554.76999216102899</v>
      </c>
      <c r="H147" s="399">
        <v>2082.9128395619155</v>
      </c>
      <c r="I147" s="399">
        <v>62.571180699053173</v>
      </c>
      <c r="J147" s="399">
        <v>2145.4840202609689</v>
      </c>
      <c r="K147" s="399">
        <v>-263.86479548177306</v>
      </c>
      <c r="L147" s="435">
        <v>1881.6192247791955</v>
      </c>
      <c r="M147" s="399">
        <v>-9.9848656512065723</v>
      </c>
      <c r="N147" s="399">
        <v>1871.634359127989</v>
      </c>
      <c r="O147" s="409">
        <v>15</v>
      </c>
      <c r="P147" s="409">
        <v>15</v>
      </c>
      <c r="Q147" s="22"/>
      <c r="R147" s="415">
        <v>440</v>
      </c>
      <c r="S147" s="202" t="s">
        <v>171</v>
      </c>
      <c r="T147" s="400">
        <v>5732</v>
      </c>
      <c r="U147" s="427">
        <v>1390.5845631788918</v>
      </c>
      <c r="V147" s="427">
        <v>542.55732231004083</v>
      </c>
      <c r="W147" s="427">
        <v>1933.1418854889325</v>
      </c>
      <c r="X147" s="427">
        <v>132.25945456137322</v>
      </c>
      <c r="Y147" s="427">
        <v>2065.4013400503059</v>
      </c>
      <c r="Z147" s="427">
        <v>-273.30076762037686</v>
      </c>
      <c r="AA147" s="434">
        <v>1792.1005724299289</v>
      </c>
      <c r="AB147" s="427">
        <v>-11.8237247034194</v>
      </c>
      <c r="AC147" s="427">
        <v>706.27713887501397</v>
      </c>
      <c r="AD147" s="409">
        <v>15</v>
      </c>
      <c r="AE147" s="409">
        <v>15</v>
      </c>
    </row>
    <row r="148" spans="1:31" s="9" customFormat="1" ht="14">
      <c r="A148" s="397">
        <v>441</v>
      </c>
      <c r="B148" s="398" t="s">
        <v>172</v>
      </c>
      <c r="C148" s="400">
        <v>4396</v>
      </c>
      <c r="D148" s="399">
        <v>-203.4106317756856</v>
      </c>
      <c r="E148" s="399">
        <v>149.37455533582033</v>
      </c>
      <c r="F148" s="399">
        <v>-54.036076439865283</v>
      </c>
      <c r="G148" s="399">
        <v>294.6996083666449</v>
      </c>
      <c r="H148" s="399">
        <v>240.66353192677963</v>
      </c>
      <c r="I148" s="399">
        <v>136.64429714304484</v>
      </c>
      <c r="J148" s="399">
        <v>377.30782906982449</v>
      </c>
      <c r="K148" s="399">
        <v>-3.5188808007279344</v>
      </c>
      <c r="L148" s="435">
        <v>373.78894826909652</v>
      </c>
      <c r="M148" s="399">
        <v>-8.2169623157415845</v>
      </c>
      <c r="N148" s="399">
        <v>365.57198595335495</v>
      </c>
      <c r="O148" s="409">
        <v>9</v>
      </c>
      <c r="P148" s="409">
        <v>9</v>
      </c>
      <c r="Q148" s="22"/>
      <c r="R148" s="415">
        <v>441</v>
      </c>
      <c r="S148" s="202" t="s">
        <v>172</v>
      </c>
      <c r="T148" s="400">
        <v>4421</v>
      </c>
      <c r="U148" s="427">
        <v>-207.30705676203866</v>
      </c>
      <c r="V148" s="427">
        <v>256.33085484801069</v>
      </c>
      <c r="W148" s="427">
        <v>49.023798085972025</v>
      </c>
      <c r="X148" s="427">
        <v>198.06953862505466</v>
      </c>
      <c r="Y148" s="427">
        <v>247.09333671102667</v>
      </c>
      <c r="Z148" s="427">
        <v>-69.221216919249045</v>
      </c>
      <c r="AA148" s="434">
        <v>177.87211979177764</v>
      </c>
      <c r="AB148" s="427">
        <v>-22.271169667496043</v>
      </c>
      <c r="AC148" s="427">
        <v>707.27713887501397</v>
      </c>
      <c r="AD148" s="409">
        <v>9</v>
      </c>
      <c r="AE148" s="409">
        <v>9</v>
      </c>
    </row>
    <row r="149" spans="1:31" s="9" customFormat="1" ht="14">
      <c r="A149" s="397">
        <v>475</v>
      </c>
      <c r="B149" s="398" t="s">
        <v>175</v>
      </c>
      <c r="C149" s="400">
        <v>5456</v>
      </c>
      <c r="D149" s="399">
        <v>589.91934592986433</v>
      </c>
      <c r="E149" s="399">
        <v>81.139870931857715</v>
      </c>
      <c r="F149" s="399">
        <v>671.05921686172201</v>
      </c>
      <c r="G149" s="399">
        <v>320.41233147907002</v>
      </c>
      <c r="H149" s="399">
        <v>991.47154834079197</v>
      </c>
      <c r="I149" s="399">
        <v>128.10156988783297</v>
      </c>
      <c r="J149" s="399">
        <v>1119.5731182286249</v>
      </c>
      <c r="K149" s="399">
        <v>10.754215542521994</v>
      </c>
      <c r="L149" s="435">
        <v>1130.3273337711469</v>
      </c>
      <c r="M149" s="399">
        <v>164.86626214442816</v>
      </c>
      <c r="N149" s="399">
        <v>1295.1935959155751</v>
      </c>
      <c r="O149" s="409">
        <v>15</v>
      </c>
      <c r="P149" s="409">
        <v>15</v>
      </c>
      <c r="Q149" s="22"/>
      <c r="R149" s="415">
        <v>475</v>
      </c>
      <c r="S149" s="202" t="s">
        <v>175</v>
      </c>
      <c r="T149" s="400">
        <v>5479</v>
      </c>
      <c r="U149" s="427">
        <v>522.30481553131699</v>
      </c>
      <c r="V149" s="427">
        <v>321.32165623981354</v>
      </c>
      <c r="W149" s="427">
        <v>843.62647177113058</v>
      </c>
      <c r="X149" s="427">
        <v>198.85904107058215</v>
      </c>
      <c r="Y149" s="427">
        <v>1042.4855128417128</v>
      </c>
      <c r="Z149" s="427">
        <v>-20.70706333272495</v>
      </c>
      <c r="AA149" s="434">
        <v>1021.7784495089879</v>
      </c>
      <c r="AB149" s="427">
        <v>139.86679454279979</v>
      </c>
      <c r="AC149" s="427">
        <v>710.27713887501397</v>
      </c>
      <c r="AD149" s="409">
        <v>15</v>
      </c>
      <c r="AE149" s="409">
        <v>15</v>
      </c>
    </row>
    <row r="150" spans="1:31" s="9" customFormat="1" ht="14">
      <c r="A150" s="397">
        <v>480</v>
      </c>
      <c r="B150" s="398" t="s">
        <v>176</v>
      </c>
      <c r="C150" s="400">
        <v>1930</v>
      </c>
      <c r="D150" s="399">
        <v>318.85853934507224</v>
      </c>
      <c r="E150" s="399">
        <v>125.86784496311827</v>
      </c>
      <c r="F150" s="399">
        <v>444.72638430819046</v>
      </c>
      <c r="G150" s="399">
        <v>545.28939593392317</v>
      </c>
      <c r="H150" s="399">
        <v>990.01578024211369</v>
      </c>
      <c r="I150" s="399">
        <v>170.51786754385529</v>
      </c>
      <c r="J150" s="399">
        <v>1160.5336477859689</v>
      </c>
      <c r="K150" s="399">
        <v>-242.20725388601036</v>
      </c>
      <c r="L150" s="435">
        <v>918.32639389995848</v>
      </c>
      <c r="M150" s="399">
        <v>-448.20662844559592</v>
      </c>
      <c r="N150" s="399">
        <v>470.11976545436261</v>
      </c>
      <c r="O150" s="409">
        <v>2</v>
      </c>
      <c r="P150" s="409">
        <v>2</v>
      </c>
      <c r="Q150" s="22"/>
      <c r="R150" s="415">
        <v>480</v>
      </c>
      <c r="S150" s="202" t="s">
        <v>176</v>
      </c>
      <c r="T150" s="400">
        <v>1978</v>
      </c>
      <c r="U150" s="427">
        <v>354.1065508994875</v>
      </c>
      <c r="V150" s="427">
        <v>528.59126236330383</v>
      </c>
      <c r="W150" s="427">
        <v>882.69781326279133</v>
      </c>
      <c r="X150" s="427">
        <v>214.87800237889951</v>
      </c>
      <c r="Y150" s="427">
        <v>1097.575815641691</v>
      </c>
      <c r="Z150" s="427">
        <v>-254.51213346814964</v>
      </c>
      <c r="AA150" s="434">
        <v>843.06368217354122</v>
      </c>
      <c r="AB150" s="427">
        <v>-423.11679979777563</v>
      </c>
      <c r="AC150" s="427">
        <v>711.27713887501397</v>
      </c>
      <c r="AD150" s="409">
        <v>2</v>
      </c>
      <c r="AE150" s="409">
        <v>2</v>
      </c>
    </row>
    <row r="151" spans="1:31" s="9" customFormat="1" ht="14">
      <c r="A151" s="397">
        <v>481</v>
      </c>
      <c r="B151" s="398" t="s">
        <v>177</v>
      </c>
      <c r="C151" s="400">
        <v>9619</v>
      </c>
      <c r="D151" s="399">
        <v>528.90862191696215</v>
      </c>
      <c r="E151" s="399">
        <v>85.882161343183824</v>
      </c>
      <c r="F151" s="399">
        <v>614.79078326014587</v>
      </c>
      <c r="G151" s="399">
        <v>71.812369725228237</v>
      </c>
      <c r="H151" s="399">
        <v>686.60315298537421</v>
      </c>
      <c r="I151" s="399">
        <v>50.189433776286904</v>
      </c>
      <c r="J151" s="399">
        <v>736.79258676166103</v>
      </c>
      <c r="K151" s="399">
        <v>-208.85611809959454</v>
      </c>
      <c r="L151" s="435">
        <v>527.93646866206655</v>
      </c>
      <c r="M151" s="399">
        <v>-23.29746386110822</v>
      </c>
      <c r="N151" s="399">
        <v>504.63900480095833</v>
      </c>
      <c r="O151" s="409">
        <v>2</v>
      </c>
      <c r="P151" s="409">
        <v>2</v>
      </c>
      <c r="Q151" s="22"/>
      <c r="R151" s="415">
        <v>481</v>
      </c>
      <c r="S151" s="202" t="s">
        <v>177</v>
      </c>
      <c r="T151" s="400">
        <v>9642</v>
      </c>
      <c r="U151" s="427">
        <v>541.47486177985832</v>
      </c>
      <c r="V151" s="427">
        <v>99.0177324369632</v>
      </c>
      <c r="W151" s="427">
        <v>640.49259421682154</v>
      </c>
      <c r="X151" s="427">
        <v>125.47561703309695</v>
      </c>
      <c r="Y151" s="427">
        <v>765.96821124991857</v>
      </c>
      <c r="Z151" s="427">
        <v>-229.39016801493466</v>
      </c>
      <c r="AA151" s="434">
        <v>536.57804323498385</v>
      </c>
      <c r="AB151" s="427">
        <v>-25.090250331881347</v>
      </c>
      <c r="AC151" s="427">
        <v>712.27713887501397</v>
      </c>
      <c r="AD151" s="409">
        <v>2</v>
      </c>
      <c r="AE151" s="409">
        <v>2</v>
      </c>
    </row>
    <row r="152" spans="1:31" s="9" customFormat="1" ht="14">
      <c r="A152" s="397">
        <v>483</v>
      </c>
      <c r="B152" s="398" t="s">
        <v>178</v>
      </c>
      <c r="C152" s="400">
        <v>1055</v>
      </c>
      <c r="D152" s="399">
        <v>657.72033540717689</v>
      </c>
      <c r="E152" s="399">
        <v>134.53436963069595</v>
      </c>
      <c r="F152" s="399">
        <v>792.2547050378729</v>
      </c>
      <c r="G152" s="399">
        <v>909.11209571681457</v>
      </c>
      <c r="H152" s="399">
        <v>1701.3668007546876</v>
      </c>
      <c r="I152" s="399">
        <v>155.20364477159345</v>
      </c>
      <c r="J152" s="399">
        <v>1856.570445526281</v>
      </c>
      <c r="K152" s="399">
        <v>-192.68815165876777</v>
      </c>
      <c r="L152" s="435">
        <v>1663.8822938675132</v>
      </c>
      <c r="M152" s="399">
        <v>15.879019052132698</v>
      </c>
      <c r="N152" s="399">
        <v>1679.7613129196459</v>
      </c>
      <c r="O152" s="409">
        <v>17</v>
      </c>
      <c r="P152" s="409">
        <v>17</v>
      </c>
      <c r="Q152" s="22"/>
      <c r="R152" s="415">
        <v>483</v>
      </c>
      <c r="S152" s="202" t="s">
        <v>178</v>
      </c>
      <c r="T152" s="400">
        <v>1067</v>
      </c>
      <c r="U152" s="427">
        <v>545.01706737629274</v>
      </c>
      <c r="V152" s="427">
        <v>894.4247179404033</v>
      </c>
      <c r="W152" s="427">
        <v>1439.441785316696</v>
      </c>
      <c r="X152" s="427">
        <v>224.86923708017181</v>
      </c>
      <c r="Y152" s="427">
        <v>1664.3110223968681</v>
      </c>
      <c r="Z152" s="427">
        <v>-202.02624179943768</v>
      </c>
      <c r="AA152" s="434">
        <v>1462.2847805974304</v>
      </c>
      <c r="AB152" s="427">
        <v>57.68310824742268</v>
      </c>
      <c r="AC152" s="427">
        <v>713.27713887501397</v>
      </c>
      <c r="AD152" s="409">
        <v>17</v>
      </c>
      <c r="AE152" s="409">
        <v>17</v>
      </c>
    </row>
    <row r="153" spans="1:31" s="9" customFormat="1" ht="14">
      <c r="A153" s="397">
        <v>484</v>
      </c>
      <c r="B153" s="398" t="s">
        <v>179</v>
      </c>
      <c r="C153" s="400">
        <v>2966</v>
      </c>
      <c r="D153" s="399">
        <v>154.93979598553295</v>
      </c>
      <c r="E153" s="399">
        <v>102.19743632525112</v>
      </c>
      <c r="F153" s="399">
        <v>257.13723231078404</v>
      </c>
      <c r="G153" s="399">
        <v>184.25056295961514</v>
      </c>
      <c r="H153" s="399">
        <v>441.38779527039924</v>
      </c>
      <c r="I153" s="399">
        <v>134.25620057703816</v>
      </c>
      <c r="J153" s="399">
        <v>575.6439958474374</v>
      </c>
      <c r="K153" s="399">
        <v>165.74983142279163</v>
      </c>
      <c r="L153" s="435">
        <v>741.39382727022905</v>
      </c>
      <c r="M153" s="399">
        <v>23.604141604855027</v>
      </c>
      <c r="N153" s="399">
        <v>764.9979688750841</v>
      </c>
      <c r="O153" s="409">
        <v>4</v>
      </c>
      <c r="P153" s="409">
        <v>4</v>
      </c>
      <c r="Q153" s="22"/>
      <c r="R153" s="415">
        <v>484</v>
      </c>
      <c r="S153" s="202" t="s">
        <v>179</v>
      </c>
      <c r="T153" s="400">
        <v>2967</v>
      </c>
      <c r="U153" s="427">
        <v>99.446937982455211</v>
      </c>
      <c r="V153" s="427">
        <v>361.64313254913742</v>
      </c>
      <c r="W153" s="427">
        <v>461.09007053159257</v>
      </c>
      <c r="X153" s="427">
        <v>203.44936837677923</v>
      </c>
      <c r="Y153" s="427">
        <v>664.53943890837184</v>
      </c>
      <c r="Z153" s="427">
        <v>159.18335018537243</v>
      </c>
      <c r="AA153" s="434">
        <v>823.72278909374427</v>
      </c>
      <c r="AB153" s="427">
        <v>45.738049544994944</v>
      </c>
      <c r="AC153" s="427">
        <v>714.27713887501397</v>
      </c>
      <c r="AD153" s="409">
        <v>4</v>
      </c>
      <c r="AE153" s="409">
        <v>4</v>
      </c>
    </row>
    <row r="154" spans="1:31" s="9" customFormat="1" ht="14">
      <c r="A154" s="397">
        <v>489</v>
      </c>
      <c r="B154" s="398" t="s">
        <v>180</v>
      </c>
      <c r="C154" s="400">
        <v>1752</v>
      </c>
      <c r="D154" s="399">
        <v>510.72991206868693</v>
      </c>
      <c r="E154" s="399">
        <v>137.38590327345324</v>
      </c>
      <c r="F154" s="399">
        <v>648.11581534214019</v>
      </c>
      <c r="G154" s="399">
        <v>573.2046641492949</v>
      </c>
      <c r="H154" s="399">
        <v>1221.320479491435</v>
      </c>
      <c r="I154" s="399">
        <v>180.00024875884534</v>
      </c>
      <c r="J154" s="399">
        <v>1401.3207282502804</v>
      </c>
      <c r="K154" s="399">
        <v>-273.61358447488584</v>
      </c>
      <c r="L154" s="435">
        <v>1127.7071437753946</v>
      </c>
      <c r="M154" s="399">
        <v>-365.34838356164386</v>
      </c>
      <c r="N154" s="399">
        <v>762.35876021375066</v>
      </c>
      <c r="O154" s="409">
        <v>8</v>
      </c>
      <c r="P154" s="409">
        <v>8</v>
      </c>
      <c r="Q154" s="22"/>
      <c r="R154" s="415">
        <v>489</v>
      </c>
      <c r="S154" s="202" t="s">
        <v>180</v>
      </c>
      <c r="T154" s="400">
        <v>1791</v>
      </c>
      <c r="U154" s="427">
        <v>545.14380937171222</v>
      </c>
      <c r="V154" s="427">
        <v>478.90772036410846</v>
      </c>
      <c r="W154" s="427">
        <v>1024.0515297358208</v>
      </c>
      <c r="X154" s="427">
        <v>235.15704181611076</v>
      </c>
      <c r="Y154" s="427">
        <v>1259.2085715519315</v>
      </c>
      <c r="Z154" s="427">
        <v>-295.86767169179228</v>
      </c>
      <c r="AA154" s="434">
        <v>963.3408998601393</v>
      </c>
      <c r="AB154" s="427">
        <v>-728.22310161920711</v>
      </c>
      <c r="AC154" s="427">
        <v>715.27713887501397</v>
      </c>
      <c r="AD154" s="409">
        <v>8</v>
      </c>
      <c r="AE154" s="409">
        <v>8</v>
      </c>
    </row>
    <row r="155" spans="1:31" s="9" customFormat="1" ht="14">
      <c r="A155" s="397">
        <v>491</v>
      </c>
      <c r="B155" s="398" t="s">
        <v>181</v>
      </c>
      <c r="C155" s="400">
        <v>51919</v>
      </c>
      <c r="D155" s="399">
        <v>-276.05670296644524</v>
      </c>
      <c r="E155" s="399">
        <v>162.83065767546645</v>
      </c>
      <c r="F155" s="399">
        <v>-113.22604529097882</v>
      </c>
      <c r="G155" s="399">
        <v>227.36568624345173</v>
      </c>
      <c r="H155" s="399">
        <v>114.13964095247293</v>
      </c>
      <c r="I155" s="399">
        <v>94.234979120784175</v>
      </c>
      <c r="J155" s="399">
        <v>208.37462007325712</v>
      </c>
      <c r="K155" s="399">
        <v>63.967333731389282</v>
      </c>
      <c r="L155" s="435">
        <v>272.34195380464638</v>
      </c>
      <c r="M155" s="399">
        <v>2.0977941924921488</v>
      </c>
      <c r="N155" s="399">
        <v>274.43974799713857</v>
      </c>
      <c r="O155" s="409">
        <v>10</v>
      </c>
      <c r="P155" s="409">
        <v>10</v>
      </c>
      <c r="Q155" s="22"/>
      <c r="R155" s="415">
        <v>491</v>
      </c>
      <c r="S155" s="202" t="s">
        <v>181</v>
      </c>
      <c r="T155" s="400">
        <v>51980</v>
      </c>
      <c r="U155" s="427">
        <v>-287.72504692002224</v>
      </c>
      <c r="V155" s="427">
        <v>211.43753985739153</v>
      </c>
      <c r="W155" s="427">
        <v>-76.287507062630709</v>
      </c>
      <c r="X155" s="427">
        <v>171.05170414036479</v>
      </c>
      <c r="Y155" s="427">
        <v>94.764197077734082</v>
      </c>
      <c r="Z155" s="427">
        <v>30.847325894574837</v>
      </c>
      <c r="AA155" s="434">
        <v>125.61152297230892</v>
      </c>
      <c r="AB155" s="427">
        <v>4.1440878626394806</v>
      </c>
      <c r="AC155" s="427">
        <v>716.27713887501397</v>
      </c>
      <c r="AD155" s="409">
        <v>10</v>
      </c>
      <c r="AE155" s="409">
        <v>10</v>
      </c>
    </row>
    <row r="156" spans="1:31" s="9" customFormat="1" ht="14">
      <c r="A156" s="397">
        <v>494</v>
      </c>
      <c r="B156" s="398" t="s">
        <v>182</v>
      </c>
      <c r="C156" s="400">
        <v>8827</v>
      </c>
      <c r="D156" s="399">
        <v>463.42891837805354</v>
      </c>
      <c r="E156" s="399">
        <v>101.15840731326476</v>
      </c>
      <c r="F156" s="399">
        <v>564.58732569131826</v>
      </c>
      <c r="G156" s="399">
        <v>579.13442849944909</v>
      </c>
      <c r="H156" s="399">
        <v>1143.7217541907673</v>
      </c>
      <c r="I156" s="399">
        <v>71.301074912989591</v>
      </c>
      <c r="J156" s="399">
        <v>1215.022829103757</v>
      </c>
      <c r="K156" s="399">
        <v>-22.071145349495865</v>
      </c>
      <c r="L156" s="435">
        <v>1192.9516837542612</v>
      </c>
      <c r="M156" s="399">
        <v>3.3878126067746717</v>
      </c>
      <c r="N156" s="399">
        <v>1196.3394963610358</v>
      </c>
      <c r="O156" s="409">
        <v>17</v>
      </c>
      <c r="P156" s="409">
        <v>17</v>
      </c>
      <c r="Q156" s="22"/>
      <c r="R156" s="415">
        <v>494</v>
      </c>
      <c r="S156" s="202" t="s">
        <v>182</v>
      </c>
      <c r="T156" s="400">
        <v>8882</v>
      </c>
      <c r="U156" s="427">
        <v>454.94695659458756</v>
      </c>
      <c r="V156" s="427">
        <v>562.56645599748106</v>
      </c>
      <c r="W156" s="427">
        <v>1017.5134125920686</v>
      </c>
      <c r="X156" s="427">
        <v>150.57104040913359</v>
      </c>
      <c r="Y156" s="427">
        <v>1168.0844530012021</v>
      </c>
      <c r="Z156" s="427">
        <v>-30.668993469939203</v>
      </c>
      <c r="AA156" s="434">
        <v>1137.415459531263</v>
      </c>
      <c r="AB156" s="427">
        <v>10.959444809727547</v>
      </c>
      <c r="AC156" s="427">
        <v>717.27713887501397</v>
      </c>
      <c r="AD156" s="409">
        <v>17</v>
      </c>
      <c r="AE156" s="409">
        <v>17</v>
      </c>
    </row>
    <row r="157" spans="1:31" s="9" customFormat="1" ht="14">
      <c r="A157" s="397">
        <v>495</v>
      </c>
      <c r="B157" s="398" t="s">
        <v>183</v>
      </c>
      <c r="C157" s="400">
        <v>1430</v>
      </c>
      <c r="D157" s="399">
        <v>416.52016764493544</v>
      </c>
      <c r="E157" s="399">
        <v>136.46016443825985</v>
      </c>
      <c r="F157" s="399">
        <v>552.98033208319532</v>
      </c>
      <c r="G157" s="399">
        <v>310.18889602359241</v>
      </c>
      <c r="H157" s="399">
        <v>863.16922810678761</v>
      </c>
      <c r="I157" s="399">
        <v>155.52543594437176</v>
      </c>
      <c r="J157" s="399">
        <v>1018.6946640511594</v>
      </c>
      <c r="K157" s="399">
        <v>-226.06503496503495</v>
      </c>
      <c r="L157" s="435">
        <v>792.6296290861244</v>
      </c>
      <c r="M157" s="399">
        <v>-35.517834923076933</v>
      </c>
      <c r="N157" s="399">
        <v>757.11179416304753</v>
      </c>
      <c r="O157" s="409">
        <v>13</v>
      </c>
      <c r="P157" s="409">
        <v>13</v>
      </c>
      <c r="Q157" s="22"/>
      <c r="R157" s="415">
        <v>495</v>
      </c>
      <c r="S157" s="202" t="s">
        <v>183</v>
      </c>
      <c r="T157" s="400">
        <v>1477</v>
      </c>
      <c r="U157" s="427">
        <v>380.87423858554581</v>
      </c>
      <c r="V157" s="427">
        <v>187.80905945154583</v>
      </c>
      <c r="W157" s="427">
        <v>568.68329803709173</v>
      </c>
      <c r="X157" s="427">
        <v>222.26417386554004</v>
      </c>
      <c r="Y157" s="427">
        <v>790.94747190263183</v>
      </c>
      <c r="Z157" s="427">
        <v>-249.26404874746106</v>
      </c>
      <c r="AA157" s="434">
        <v>541.68342315517077</v>
      </c>
      <c r="AB157" s="427">
        <v>-46.579603588354772</v>
      </c>
      <c r="AC157" s="427">
        <v>718.27713887501397</v>
      </c>
      <c r="AD157" s="409">
        <v>13</v>
      </c>
      <c r="AE157" s="409">
        <v>13</v>
      </c>
    </row>
    <row r="158" spans="1:31" s="9" customFormat="1" ht="14">
      <c r="A158" s="397">
        <v>498</v>
      </c>
      <c r="B158" s="398" t="s">
        <v>184</v>
      </c>
      <c r="C158" s="400">
        <v>2325</v>
      </c>
      <c r="D158" s="399">
        <v>1467.0989745863405</v>
      </c>
      <c r="E158" s="399">
        <v>167.12724497420217</v>
      </c>
      <c r="F158" s="399">
        <v>1634.2262195605426</v>
      </c>
      <c r="G158" s="399">
        <v>87.930811554724102</v>
      </c>
      <c r="H158" s="399">
        <v>1722.1570311152666</v>
      </c>
      <c r="I158" s="399">
        <v>113.80979284081629</v>
      </c>
      <c r="J158" s="399">
        <v>1835.9668239560826</v>
      </c>
      <c r="K158" s="399">
        <v>87.84215053763441</v>
      </c>
      <c r="L158" s="435">
        <v>1923.8089744937172</v>
      </c>
      <c r="M158" s="399">
        <v>23.931694090322591</v>
      </c>
      <c r="N158" s="399">
        <v>1947.7406685840399</v>
      </c>
      <c r="O158" s="409">
        <v>19</v>
      </c>
      <c r="P158" s="409">
        <v>19</v>
      </c>
      <c r="Q158" s="22"/>
      <c r="R158" s="415">
        <v>498</v>
      </c>
      <c r="S158" s="202" t="s">
        <v>184</v>
      </c>
      <c r="T158" s="400">
        <v>2281</v>
      </c>
      <c r="U158" s="427">
        <v>1369.4190921036873</v>
      </c>
      <c r="V158" s="427">
        <v>16.21659449685821</v>
      </c>
      <c r="W158" s="427">
        <v>1385.6356866005456</v>
      </c>
      <c r="X158" s="427">
        <v>192.71396773962354</v>
      </c>
      <c r="Y158" s="427">
        <v>1578.3496543401691</v>
      </c>
      <c r="Z158" s="427">
        <v>33.203857957036391</v>
      </c>
      <c r="AA158" s="434">
        <v>1611.5535122972055</v>
      </c>
      <c r="AB158" s="427">
        <v>12.741708548882061</v>
      </c>
      <c r="AC158" s="427">
        <v>719.27713887501397</v>
      </c>
      <c r="AD158" s="409">
        <v>19</v>
      </c>
      <c r="AE158" s="409">
        <v>19</v>
      </c>
    </row>
    <row r="159" spans="1:31" s="9" customFormat="1" ht="14">
      <c r="A159" s="397">
        <v>499</v>
      </c>
      <c r="B159" s="398" t="s">
        <v>185</v>
      </c>
      <c r="C159" s="400">
        <v>19763</v>
      </c>
      <c r="D159" s="399">
        <v>798.35784372309183</v>
      </c>
      <c r="E159" s="399">
        <v>77.501274820572235</v>
      </c>
      <c r="F159" s="399">
        <v>875.85911854366407</v>
      </c>
      <c r="G159" s="399">
        <v>217.38199983318427</v>
      </c>
      <c r="H159" s="399">
        <v>1093.2411183768484</v>
      </c>
      <c r="I159" s="399">
        <v>65.870133212008597</v>
      </c>
      <c r="J159" s="399">
        <v>1159.1112515888569</v>
      </c>
      <c r="K159" s="399">
        <v>-53.335930779739918</v>
      </c>
      <c r="L159" s="435">
        <v>1105.7753208091169</v>
      </c>
      <c r="M159" s="399">
        <v>26.038016314324761</v>
      </c>
      <c r="N159" s="399">
        <v>1131.8133371234417</v>
      </c>
      <c r="O159" s="409">
        <v>15</v>
      </c>
      <c r="P159" s="409">
        <v>15</v>
      </c>
      <c r="Q159" s="22"/>
      <c r="R159" s="415">
        <v>499</v>
      </c>
      <c r="S159" s="202" t="s">
        <v>185</v>
      </c>
      <c r="T159" s="400">
        <v>19662</v>
      </c>
      <c r="U159" s="427">
        <v>801.60288736869211</v>
      </c>
      <c r="V159" s="427">
        <v>207.99957530571143</v>
      </c>
      <c r="W159" s="427">
        <v>1009.6024626744035</v>
      </c>
      <c r="X159" s="427">
        <v>143.6325909807976</v>
      </c>
      <c r="Y159" s="427">
        <v>1153.235053655201</v>
      </c>
      <c r="Z159" s="427">
        <v>-75.206082799308305</v>
      </c>
      <c r="AA159" s="434">
        <v>1078.0289708558928</v>
      </c>
      <c r="AB159" s="427">
        <v>21.262203722408699</v>
      </c>
      <c r="AC159" s="427">
        <v>720.27713887501397</v>
      </c>
      <c r="AD159" s="409">
        <v>15</v>
      </c>
      <c r="AE159" s="409">
        <v>15</v>
      </c>
    </row>
    <row r="160" spans="1:31" s="9" customFormat="1" ht="14">
      <c r="A160" s="397">
        <v>500</v>
      </c>
      <c r="B160" s="398" t="s">
        <v>186</v>
      </c>
      <c r="C160" s="400">
        <v>10551</v>
      </c>
      <c r="D160" s="399">
        <v>1006.6566295997966</v>
      </c>
      <c r="E160" s="399">
        <v>126.27213972141142</v>
      </c>
      <c r="F160" s="399">
        <v>1132.9287693212079</v>
      </c>
      <c r="G160" s="399">
        <v>100.10856631385715</v>
      </c>
      <c r="H160" s="399">
        <v>1233.0373356350651</v>
      </c>
      <c r="I160" s="399">
        <v>38.568984220795045</v>
      </c>
      <c r="J160" s="399">
        <v>1271.6063198558602</v>
      </c>
      <c r="K160" s="399">
        <v>-59.66657188892048</v>
      </c>
      <c r="L160" s="435">
        <v>1211.9397479669396</v>
      </c>
      <c r="M160" s="399">
        <v>-15.576789218367932</v>
      </c>
      <c r="N160" s="399">
        <v>1196.3629587485716</v>
      </c>
      <c r="O160" s="409">
        <v>13</v>
      </c>
      <c r="P160" s="409">
        <v>13</v>
      </c>
      <c r="Q160" s="22"/>
      <c r="R160" s="415">
        <v>500</v>
      </c>
      <c r="S160" s="202" t="s">
        <v>186</v>
      </c>
      <c r="T160" s="400">
        <v>10486</v>
      </c>
      <c r="U160" s="427">
        <v>1037.6310094951727</v>
      </c>
      <c r="V160" s="427">
        <v>126.42058433581697</v>
      </c>
      <c r="W160" s="427">
        <v>1164.0515938309898</v>
      </c>
      <c r="X160" s="427">
        <v>98.490803050768136</v>
      </c>
      <c r="Y160" s="427">
        <v>1262.5423968817579</v>
      </c>
      <c r="Z160" s="427">
        <v>-72.405493038336829</v>
      </c>
      <c r="AA160" s="434">
        <v>1190.1369038434211</v>
      </c>
      <c r="AB160" s="427">
        <v>-22.468044287621591</v>
      </c>
      <c r="AC160" s="427">
        <v>721.27713887501397</v>
      </c>
      <c r="AD160" s="409">
        <v>13</v>
      </c>
      <c r="AE160" s="409">
        <v>13</v>
      </c>
    </row>
    <row r="161" spans="1:31" s="9" customFormat="1" ht="14">
      <c r="A161" s="397">
        <v>503</v>
      </c>
      <c r="B161" s="398" t="s">
        <v>187</v>
      </c>
      <c r="C161" s="400">
        <v>7515</v>
      </c>
      <c r="D161" s="399">
        <v>17.971050422463836</v>
      </c>
      <c r="E161" s="399">
        <v>103.99863953784795</v>
      </c>
      <c r="F161" s="399">
        <v>121.96968996031178</v>
      </c>
      <c r="G161" s="399">
        <v>391.70044736202016</v>
      </c>
      <c r="H161" s="399">
        <v>513.67013732233193</v>
      </c>
      <c r="I161" s="399">
        <v>111.88310623337264</v>
      </c>
      <c r="J161" s="399">
        <v>625.55324355570463</v>
      </c>
      <c r="K161" s="399">
        <v>-26.27332002661344</v>
      </c>
      <c r="L161" s="435">
        <v>599.27992352909121</v>
      </c>
      <c r="M161" s="399">
        <v>27.21164835129742</v>
      </c>
      <c r="N161" s="399">
        <v>626.49157188038862</v>
      </c>
      <c r="O161" s="409">
        <v>2</v>
      </c>
      <c r="P161" s="409">
        <v>2</v>
      </c>
      <c r="Q161" s="22"/>
      <c r="R161" s="415">
        <v>503</v>
      </c>
      <c r="S161" s="202" t="s">
        <v>187</v>
      </c>
      <c r="T161" s="400">
        <v>7539</v>
      </c>
      <c r="U161" s="427">
        <v>-19.957923090268743</v>
      </c>
      <c r="V161" s="427">
        <v>389.38943528010213</v>
      </c>
      <c r="W161" s="427">
        <v>369.43151218983337</v>
      </c>
      <c r="X161" s="427">
        <v>184.15017094927839</v>
      </c>
      <c r="Y161" s="427">
        <v>553.58168313911176</v>
      </c>
      <c r="Z161" s="427">
        <v>-35.605120042445947</v>
      </c>
      <c r="AA161" s="434">
        <v>517.97656309666581</v>
      </c>
      <c r="AB161" s="427">
        <v>19.992745974267145</v>
      </c>
      <c r="AC161" s="427">
        <v>722.27713887501397</v>
      </c>
      <c r="AD161" s="409">
        <v>2</v>
      </c>
      <c r="AE161" s="409">
        <v>2</v>
      </c>
    </row>
    <row r="162" spans="1:31" s="9" customFormat="1" ht="14">
      <c r="A162" s="397">
        <v>504</v>
      </c>
      <c r="B162" s="398" t="s">
        <v>188</v>
      </c>
      <c r="C162" s="400">
        <v>1715</v>
      </c>
      <c r="D162" s="399">
        <v>-164.12529089987262</v>
      </c>
      <c r="E162" s="399">
        <v>114.18686975929255</v>
      </c>
      <c r="F162" s="399">
        <v>-49.938421140580083</v>
      </c>
      <c r="G162" s="399">
        <v>466.64137608684064</v>
      </c>
      <c r="H162" s="399">
        <v>416.70295494626055</v>
      </c>
      <c r="I162" s="399">
        <v>149.13299447282265</v>
      </c>
      <c r="J162" s="399">
        <v>565.83594941908314</v>
      </c>
      <c r="K162" s="399">
        <v>-267.66005830903788</v>
      </c>
      <c r="L162" s="435">
        <v>298.17589111004526</v>
      </c>
      <c r="M162" s="399">
        <v>-483.37242136443149</v>
      </c>
      <c r="N162" s="399">
        <v>-185.19653025438626</v>
      </c>
      <c r="O162" s="409">
        <v>1</v>
      </c>
      <c r="P162" s="410">
        <v>34</v>
      </c>
      <c r="Q162" s="22"/>
      <c r="R162" s="415">
        <v>504</v>
      </c>
      <c r="S162" s="202" t="s">
        <v>188</v>
      </c>
      <c r="T162" s="400">
        <v>1764</v>
      </c>
      <c r="U162" s="427">
        <v>-144.61372098308527</v>
      </c>
      <c r="V162" s="427">
        <v>424.94078397951449</v>
      </c>
      <c r="W162" s="427">
        <v>280.32706299642916</v>
      </c>
      <c r="X162" s="427">
        <v>216.52681751102912</v>
      </c>
      <c r="Y162" s="427">
        <v>496.85388050745831</v>
      </c>
      <c r="Z162" s="427">
        <v>-237.63888888888889</v>
      </c>
      <c r="AA162" s="434">
        <v>259.2149916185694</v>
      </c>
      <c r="AB162" s="427">
        <v>-507.39055731292518</v>
      </c>
      <c r="AC162" s="427">
        <v>723.27713887501397</v>
      </c>
      <c r="AD162" s="409">
        <v>1</v>
      </c>
      <c r="AE162" s="410">
        <v>34</v>
      </c>
    </row>
    <row r="163" spans="1:31" s="9" customFormat="1" ht="14">
      <c r="A163" s="397">
        <v>505</v>
      </c>
      <c r="B163" s="398" t="s">
        <v>189</v>
      </c>
      <c r="C163" s="400">
        <v>20957</v>
      </c>
      <c r="D163" s="399">
        <v>454.92975804201257</v>
      </c>
      <c r="E163" s="399">
        <v>105.11040426247065</v>
      </c>
      <c r="F163" s="399">
        <v>560.04016230448326</v>
      </c>
      <c r="G163" s="399">
        <v>174.79894746081206</v>
      </c>
      <c r="H163" s="399">
        <v>734.83910976529523</v>
      </c>
      <c r="I163" s="399">
        <v>77.942034651890438</v>
      </c>
      <c r="J163" s="399">
        <v>812.7811444171856</v>
      </c>
      <c r="K163" s="399">
        <v>-89.158658204895744</v>
      </c>
      <c r="L163" s="435">
        <v>723.62248621228991</v>
      </c>
      <c r="M163" s="399">
        <v>-86.652735619124854</v>
      </c>
      <c r="N163" s="399">
        <v>636.96975059316503</v>
      </c>
      <c r="O163" s="409">
        <v>1</v>
      </c>
      <c r="P163" s="410">
        <v>35</v>
      </c>
      <c r="Q163" s="22"/>
      <c r="R163" s="415">
        <v>505</v>
      </c>
      <c r="S163" s="202" t="s">
        <v>189</v>
      </c>
      <c r="T163" s="400">
        <v>20912</v>
      </c>
      <c r="U163" s="427">
        <v>469.79241257756001</v>
      </c>
      <c r="V163" s="427">
        <v>184.06484440598945</v>
      </c>
      <c r="W163" s="427">
        <v>653.85725698354941</v>
      </c>
      <c r="X163" s="427">
        <v>147.1458957510676</v>
      </c>
      <c r="Y163" s="427">
        <v>801.00315273461706</v>
      </c>
      <c r="Z163" s="427">
        <v>-105.06680374904361</v>
      </c>
      <c r="AA163" s="434">
        <v>695.93634898557343</v>
      </c>
      <c r="AB163" s="427">
        <v>-91.520605284047434</v>
      </c>
      <c r="AC163" s="427">
        <v>724.27713887501397</v>
      </c>
      <c r="AD163" s="409">
        <v>1</v>
      </c>
      <c r="AE163" s="410">
        <v>35</v>
      </c>
    </row>
    <row r="164" spans="1:31" s="9" customFormat="1" ht="14">
      <c r="A164" s="397">
        <v>508</v>
      </c>
      <c r="B164" s="398" t="s">
        <v>191</v>
      </c>
      <c r="C164" s="400">
        <v>9271</v>
      </c>
      <c r="D164" s="399">
        <v>-276.81453562925986</v>
      </c>
      <c r="E164" s="399">
        <v>154.25135804060008</v>
      </c>
      <c r="F164" s="399">
        <v>-122.56317758865977</v>
      </c>
      <c r="G164" s="399">
        <v>211.95849616463369</v>
      </c>
      <c r="H164" s="399">
        <v>89.395318575973917</v>
      </c>
      <c r="I164" s="399">
        <v>100.31034904422408</v>
      </c>
      <c r="J164" s="399">
        <v>189.70566762019797</v>
      </c>
      <c r="K164" s="399">
        <v>-24.406428648473735</v>
      </c>
      <c r="L164" s="435">
        <v>165.29923897172424</v>
      </c>
      <c r="M164" s="399">
        <v>14.4754913191673</v>
      </c>
      <c r="N164" s="399">
        <v>179.77473029089154</v>
      </c>
      <c r="O164" s="409">
        <v>6</v>
      </c>
      <c r="P164" s="409">
        <v>6</v>
      </c>
      <c r="Q164" s="22"/>
      <c r="R164" s="415">
        <v>508</v>
      </c>
      <c r="S164" s="202" t="s">
        <v>191</v>
      </c>
      <c r="T164" s="400">
        <v>9360</v>
      </c>
      <c r="U164" s="427">
        <v>-276.97381828638999</v>
      </c>
      <c r="V164" s="427">
        <v>251.59166194094766</v>
      </c>
      <c r="W164" s="427">
        <v>-25.382156345442297</v>
      </c>
      <c r="X164" s="427">
        <v>177.60214771951081</v>
      </c>
      <c r="Y164" s="427">
        <v>152.21999137406851</v>
      </c>
      <c r="Z164" s="427">
        <v>-60.869871794871791</v>
      </c>
      <c r="AA164" s="434">
        <v>91.350119579196729</v>
      </c>
      <c r="AB164" s="427">
        <v>12.6056722008547</v>
      </c>
      <c r="AC164" s="427">
        <v>726.27713887501397</v>
      </c>
      <c r="AD164" s="409">
        <v>6</v>
      </c>
      <c r="AE164" s="409">
        <v>6</v>
      </c>
    </row>
    <row r="165" spans="1:31" s="9" customFormat="1" ht="14">
      <c r="A165" s="397">
        <v>507</v>
      </c>
      <c r="B165" s="398" t="s">
        <v>190</v>
      </c>
      <c r="C165" s="400">
        <v>7099</v>
      </c>
      <c r="D165" s="399">
        <v>-243.49049178088109</v>
      </c>
      <c r="E165" s="399">
        <v>129.1986918792617</v>
      </c>
      <c r="F165" s="399">
        <v>-114.2917999016194</v>
      </c>
      <c r="G165" s="399">
        <v>245.93275401088906</v>
      </c>
      <c r="H165" s="399">
        <v>131.64095410926964</v>
      </c>
      <c r="I165" s="399">
        <v>149.5574764594854</v>
      </c>
      <c r="J165" s="399">
        <v>281.19843056875504</v>
      </c>
      <c r="K165" s="399">
        <v>-7.961825609240738</v>
      </c>
      <c r="L165" s="435">
        <v>273.2366049595143</v>
      </c>
      <c r="M165" s="399">
        <v>9.9182899676010727</v>
      </c>
      <c r="N165" s="399">
        <v>283.15489492711538</v>
      </c>
      <c r="O165" s="409">
        <v>10</v>
      </c>
      <c r="P165" s="409">
        <v>10</v>
      </c>
      <c r="Q165" s="22"/>
      <c r="R165" s="415">
        <v>507</v>
      </c>
      <c r="S165" s="202" t="s">
        <v>190</v>
      </c>
      <c r="T165" s="200">
        <v>7164</v>
      </c>
      <c r="U165" s="427">
        <v>-300.83266290933597</v>
      </c>
      <c r="V165" s="427">
        <v>197.36718507473162</v>
      </c>
      <c r="W165" s="427">
        <v>-103.46547783460433</v>
      </c>
      <c r="X165" s="427">
        <v>207.52127305844783</v>
      </c>
      <c r="Y165" s="427">
        <v>104.05579522384352</v>
      </c>
      <c r="Z165" s="427">
        <v>-36.216359575656057</v>
      </c>
      <c r="AA165" s="434">
        <v>67.839435648187461</v>
      </c>
      <c r="AB165" s="427">
        <v>4.9611573841429379</v>
      </c>
      <c r="AC165" s="427">
        <v>725.27713887501397</v>
      </c>
      <c r="AD165" s="409">
        <v>10</v>
      </c>
      <c r="AE165" s="409">
        <v>10</v>
      </c>
    </row>
    <row r="166" spans="1:31" s="9" customFormat="1" ht="14">
      <c r="A166" s="397">
        <v>529</v>
      </c>
      <c r="B166" s="398" t="s">
        <v>192</v>
      </c>
      <c r="C166" s="400">
        <v>19999</v>
      </c>
      <c r="D166" s="399">
        <v>440.00956438816581</v>
      </c>
      <c r="E166" s="399">
        <v>121.48377083386465</v>
      </c>
      <c r="F166" s="399">
        <v>561.4933352220304</v>
      </c>
      <c r="G166" s="399">
        <v>-28.31310147075077</v>
      </c>
      <c r="H166" s="399">
        <v>533.18023375127962</v>
      </c>
      <c r="I166" s="399">
        <v>68.096003565898712</v>
      </c>
      <c r="J166" s="399">
        <v>601.27623731717836</v>
      </c>
      <c r="K166" s="399">
        <v>-43.049652482624133</v>
      </c>
      <c r="L166" s="435">
        <v>558.22658483455416</v>
      </c>
      <c r="M166" s="399">
        <v>-2.4244843292914591</v>
      </c>
      <c r="N166" s="399">
        <v>555.80210050526273</v>
      </c>
      <c r="O166" s="409">
        <v>2</v>
      </c>
      <c r="P166" s="409">
        <v>2</v>
      </c>
      <c r="Q166" s="22"/>
      <c r="R166" s="415">
        <v>529</v>
      </c>
      <c r="S166" s="202" t="s">
        <v>192</v>
      </c>
      <c r="T166" s="400">
        <v>19850</v>
      </c>
      <c r="U166" s="427">
        <v>449.60635772090245</v>
      </c>
      <c r="V166" s="427">
        <v>-31.966088789916263</v>
      </c>
      <c r="W166" s="427">
        <v>417.64026893098622</v>
      </c>
      <c r="X166" s="427">
        <v>115.95178222099007</v>
      </c>
      <c r="Y166" s="427">
        <v>533.59205115197631</v>
      </c>
      <c r="Z166" s="427">
        <v>-43.613501259445847</v>
      </c>
      <c r="AA166" s="434">
        <v>489.9785498925304</v>
      </c>
      <c r="AB166" s="427">
        <v>-10.692037149118381</v>
      </c>
      <c r="AC166" s="427">
        <v>727.27713887501397</v>
      </c>
      <c r="AD166" s="409">
        <v>2</v>
      </c>
      <c r="AE166" s="409">
        <v>2</v>
      </c>
    </row>
    <row r="167" spans="1:31" s="9" customFormat="1" ht="14">
      <c r="A167" s="397">
        <v>531</v>
      </c>
      <c r="B167" s="398" t="s">
        <v>193</v>
      </c>
      <c r="C167" s="416">
        <v>4966</v>
      </c>
      <c r="D167" s="399">
        <v>-390.75211573826567</v>
      </c>
      <c r="E167" s="399">
        <v>174.78778450010745</v>
      </c>
      <c r="F167" s="399">
        <v>-215.96433123815822</v>
      </c>
      <c r="G167" s="399">
        <v>421.72574961007786</v>
      </c>
      <c r="H167" s="399">
        <v>205.76141837191963</v>
      </c>
      <c r="I167" s="399">
        <v>98.770979745648489</v>
      </c>
      <c r="J167" s="399">
        <v>304.53239811756816</v>
      </c>
      <c r="K167" s="399">
        <v>-61.566854611357229</v>
      </c>
      <c r="L167" s="435">
        <v>242.96554350621093</v>
      </c>
      <c r="M167" s="399">
        <v>-7.5977299174385795</v>
      </c>
      <c r="N167" s="399">
        <v>235.36781358877235</v>
      </c>
      <c r="O167" s="409">
        <v>4</v>
      </c>
      <c r="P167" s="409">
        <v>4</v>
      </c>
      <c r="Q167" s="22"/>
      <c r="R167" s="415">
        <v>531</v>
      </c>
      <c r="S167" s="202" t="s">
        <v>193</v>
      </c>
      <c r="T167" s="400">
        <v>5072</v>
      </c>
      <c r="U167" s="427">
        <v>-388.53702882988284</v>
      </c>
      <c r="V167" s="427">
        <v>433.25894749306082</v>
      </c>
      <c r="W167" s="427">
        <v>44.721918663177924</v>
      </c>
      <c r="X167" s="427">
        <v>173.32981083052803</v>
      </c>
      <c r="Y167" s="427">
        <v>218.05172949370598</v>
      </c>
      <c r="Z167" s="427">
        <v>-63.446372239747632</v>
      </c>
      <c r="AA167" s="434">
        <v>154.60535725395835</v>
      </c>
      <c r="AB167" s="427">
        <v>7.5956911652208223</v>
      </c>
      <c r="AC167" s="427">
        <v>728.27713887501397</v>
      </c>
      <c r="AD167" s="409">
        <v>4</v>
      </c>
      <c r="AE167" s="409">
        <v>4</v>
      </c>
    </row>
    <row r="168" spans="1:31" s="9" customFormat="1" ht="14">
      <c r="A168" s="397">
        <v>535</v>
      </c>
      <c r="B168" s="398" t="s">
        <v>194</v>
      </c>
      <c r="C168" s="400">
        <v>10454</v>
      </c>
      <c r="D168" s="399">
        <v>795.77069125215257</v>
      </c>
      <c r="E168" s="399">
        <v>94.451079916241838</v>
      </c>
      <c r="F168" s="399">
        <v>890.22177116839441</v>
      </c>
      <c r="G168" s="399">
        <v>627.63711284464216</v>
      </c>
      <c r="H168" s="399">
        <v>1517.8588840130365</v>
      </c>
      <c r="I168" s="399">
        <v>109.08377288201275</v>
      </c>
      <c r="J168" s="399">
        <v>1626.9426568950491</v>
      </c>
      <c r="K168" s="399">
        <v>-59.94317964415535</v>
      </c>
      <c r="L168" s="435">
        <v>1566.999477250894</v>
      </c>
      <c r="M168" s="399">
        <v>-19.413173761239715</v>
      </c>
      <c r="N168" s="399">
        <v>1547.5863034896543</v>
      </c>
      <c r="O168" s="409">
        <v>17</v>
      </c>
      <c r="P168" s="409">
        <v>17</v>
      </c>
      <c r="Q168" s="22"/>
      <c r="R168" s="415">
        <v>535</v>
      </c>
      <c r="S168" s="202" t="s">
        <v>194</v>
      </c>
      <c r="T168" s="400">
        <v>10419</v>
      </c>
      <c r="U168" s="427">
        <v>755.31433463348776</v>
      </c>
      <c r="V168" s="427">
        <v>619.30225942868958</v>
      </c>
      <c r="W168" s="427">
        <v>1374.6165940621775</v>
      </c>
      <c r="X168" s="427">
        <v>191.65889739423778</v>
      </c>
      <c r="Y168" s="427">
        <v>1566.275491456415</v>
      </c>
      <c r="Z168" s="427">
        <v>-69.542566465111818</v>
      </c>
      <c r="AA168" s="434">
        <v>1496.7329249913032</v>
      </c>
      <c r="AB168" s="427">
        <v>-6.2854594010941574</v>
      </c>
      <c r="AC168" s="427">
        <v>729.27713887501397</v>
      </c>
      <c r="AD168" s="409">
        <v>17</v>
      </c>
      <c r="AE168" s="409">
        <v>17</v>
      </c>
    </row>
    <row r="169" spans="1:31" s="9" customFormat="1" ht="14">
      <c r="A169" s="397">
        <v>536</v>
      </c>
      <c r="B169" s="398" t="s">
        <v>195</v>
      </c>
      <c r="C169" s="400">
        <v>35647</v>
      </c>
      <c r="D169" s="399">
        <v>291.37316444332856</v>
      </c>
      <c r="E169" s="399">
        <v>140.80987901995977</v>
      </c>
      <c r="F169" s="399">
        <v>432.1830434632883</v>
      </c>
      <c r="G169" s="399">
        <v>173.83952453017758</v>
      </c>
      <c r="H169" s="399">
        <v>606.02256799346594</v>
      </c>
      <c r="I169" s="399">
        <v>44.849356683296236</v>
      </c>
      <c r="J169" s="399">
        <v>650.87192467676209</v>
      </c>
      <c r="K169" s="399">
        <v>-30.590596684152946</v>
      </c>
      <c r="L169" s="435">
        <v>620.28132799260914</v>
      </c>
      <c r="M169" s="399">
        <v>4.5647732736836222</v>
      </c>
      <c r="N169" s="399">
        <v>624.84610126629286</v>
      </c>
      <c r="O169" s="409">
        <v>6</v>
      </c>
      <c r="P169" s="409">
        <v>6</v>
      </c>
      <c r="Q169" s="22"/>
      <c r="R169" s="415">
        <v>536</v>
      </c>
      <c r="S169" s="202" t="s">
        <v>195</v>
      </c>
      <c r="T169" s="400">
        <v>35346</v>
      </c>
      <c r="U169" s="427">
        <v>312.25966597772117</v>
      </c>
      <c r="V169" s="427">
        <v>158.58812617159091</v>
      </c>
      <c r="W169" s="427">
        <v>470.84779214931211</v>
      </c>
      <c r="X169" s="427">
        <v>120.06433477282978</v>
      </c>
      <c r="Y169" s="427">
        <v>590.91212692214185</v>
      </c>
      <c r="Z169" s="427">
        <v>-52.904119277994681</v>
      </c>
      <c r="AA169" s="434">
        <v>538.00800764414714</v>
      </c>
      <c r="AB169" s="427">
        <v>-0.41416554744525064</v>
      </c>
      <c r="AC169" s="427">
        <v>730.27713887501397</v>
      </c>
      <c r="AD169" s="409">
        <v>6</v>
      </c>
      <c r="AE169" s="409">
        <v>6</v>
      </c>
    </row>
    <row r="170" spans="1:31" s="9" customFormat="1" ht="14">
      <c r="A170" s="397">
        <v>538</v>
      </c>
      <c r="B170" s="398" t="s">
        <v>196</v>
      </c>
      <c r="C170" s="400">
        <v>4695</v>
      </c>
      <c r="D170" s="399">
        <v>466.50669318630844</v>
      </c>
      <c r="E170" s="399">
        <v>89.23475216866828</v>
      </c>
      <c r="F170" s="399">
        <v>555.74144535497669</v>
      </c>
      <c r="G170" s="399">
        <v>374.40802527465974</v>
      </c>
      <c r="H170" s="399">
        <v>930.14947062963631</v>
      </c>
      <c r="I170" s="399">
        <v>81.610733269783267</v>
      </c>
      <c r="J170" s="399">
        <v>1011.7602038994196</v>
      </c>
      <c r="K170" s="399">
        <v>175.41235356762513</v>
      </c>
      <c r="L170" s="435">
        <v>1187.1725574670447</v>
      </c>
      <c r="M170" s="399">
        <v>-0.22012337380192015</v>
      </c>
      <c r="N170" s="399">
        <v>1186.9524340932428</v>
      </c>
      <c r="O170" s="409">
        <v>2</v>
      </c>
      <c r="P170" s="409">
        <v>2</v>
      </c>
      <c r="Q170" s="22"/>
      <c r="R170" s="415">
        <v>538</v>
      </c>
      <c r="S170" s="202" t="s">
        <v>196</v>
      </c>
      <c r="T170" s="400">
        <v>4644</v>
      </c>
      <c r="U170" s="427">
        <v>449.39521521617399</v>
      </c>
      <c r="V170" s="427">
        <v>407.53889086496491</v>
      </c>
      <c r="W170" s="427">
        <v>856.93410608113891</v>
      </c>
      <c r="X170" s="427">
        <v>167.63324786211635</v>
      </c>
      <c r="Y170" s="427">
        <v>1024.5673539432553</v>
      </c>
      <c r="Z170" s="427">
        <v>213.57364341085272</v>
      </c>
      <c r="AA170" s="434">
        <v>1238.1409973541081</v>
      </c>
      <c r="AB170" s="427">
        <v>-17.970732881136954</v>
      </c>
      <c r="AC170" s="427">
        <v>731.27713887501397</v>
      </c>
      <c r="AD170" s="409">
        <v>2</v>
      </c>
      <c r="AE170" s="409">
        <v>2</v>
      </c>
    </row>
    <row r="171" spans="1:31" s="9" customFormat="1" ht="14">
      <c r="A171" s="397">
        <v>541</v>
      </c>
      <c r="B171" s="398" t="s">
        <v>197</v>
      </c>
      <c r="C171" s="400">
        <v>9130</v>
      </c>
      <c r="D171" s="399">
        <v>546.95230645245044</v>
      </c>
      <c r="E171" s="399">
        <v>155.97638677155211</v>
      </c>
      <c r="F171" s="399">
        <v>702.92869322400247</v>
      </c>
      <c r="G171" s="399">
        <v>507.0540023645429</v>
      </c>
      <c r="H171" s="399">
        <v>1209.9826955885453</v>
      </c>
      <c r="I171" s="399">
        <v>153.6919517574205</v>
      </c>
      <c r="J171" s="399">
        <v>1363.6746473459659</v>
      </c>
      <c r="K171" s="399">
        <v>-50.977217962760129</v>
      </c>
      <c r="L171" s="435">
        <v>1312.6974293832059</v>
      </c>
      <c r="M171" s="399">
        <v>-6.5635407338444693</v>
      </c>
      <c r="N171" s="399">
        <v>1306.1338886493613</v>
      </c>
      <c r="O171" s="409">
        <v>12</v>
      </c>
      <c r="P171" s="409">
        <v>12</v>
      </c>
      <c r="Q171" s="22"/>
      <c r="R171" s="415">
        <v>541</v>
      </c>
      <c r="S171" s="202" t="s">
        <v>197</v>
      </c>
      <c r="T171" s="400">
        <v>9243</v>
      </c>
      <c r="U171" s="427">
        <v>565.36696148229237</v>
      </c>
      <c r="V171" s="427">
        <v>494.19497541049236</v>
      </c>
      <c r="W171" s="427">
        <v>1059.5619368927846</v>
      </c>
      <c r="X171" s="427">
        <v>219.69251219456095</v>
      </c>
      <c r="Y171" s="427">
        <v>1279.2544490873458</v>
      </c>
      <c r="Z171" s="427">
        <v>-67.03462079411446</v>
      </c>
      <c r="AA171" s="434">
        <v>1212.2198282932313</v>
      </c>
      <c r="AB171" s="427">
        <v>-1.1198145309964329</v>
      </c>
      <c r="AC171" s="427">
        <v>732.27713887501397</v>
      </c>
      <c r="AD171" s="409">
        <v>12</v>
      </c>
      <c r="AE171" s="409">
        <v>12</v>
      </c>
    </row>
    <row r="172" spans="1:31" s="9" customFormat="1" ht="14">
      <c r="A172" s="397">
        <v>543</v>
      </c>
      <c r="B172" s="398" t="s">
        <v>198</v>
      </c>
      <c r="C172" s="400">
        <v>44785</v>
      </c>
      <c r="D172" s="399">
        <v>759.63280253319419</v>
      </c>
      <c r="E172" s="399">
        <v>105.3959871383211</v>
      </c>
      <c r="F172" s="399">
        <v>865.02878967151537</v>
      </c>
      <c r="G172" s="399">
        <v>-4.6801282995892937</v>
      </c>
      <c r="H172" s="399">
        <v>860.34866137192614</v>
      </c>
      <c r="I172" s="399">
        <v>54.646376223984966</v>
      </c>
      <c r="J172" s="399">
        <v>914.99503759591107</v>
      </c>
      <c r="K172" s="399">
        <v>-175.41949313386178</v>
      </c>
      <c r="L172" s="435">
        <v>739.57554446204927</v>
      </c>
      <c r="M172" s="399">
        <v>-8.4902761018198092</v>
      </c>
      <c r="N172" s="399">
        <v>731.08526836022941</v>
      </c>
      <c r="O172" s="409">
        <v>1</v>
      </c>
      <c r="P172" s="410">
        <v>35</v>
      </c>
      <c r="Q172" s="22"/>
      <c r="R172" s="415">
        <v>543</v>
      </c>
      <c r="S172" s="202" t="s">
        <v>198</v>
      </c>
      <c r="T172" s="400">
        <v>44458</v>
      </c>
      <c r="U172" s="427">
        <v>769.53369897871323</v>
      </c>
      <c r="V172" s="427">
        <v>-4.4723701176613142</v>
      </c>
      <c r="W172" s="427">
        <v>765.06132886105195</v>
      </c>
      <c r="X172" s="427">
        <v>115.70970920548424</v>
      </c>
      <c r="Y172" s="427">
        <v>880.77103806653633</v>
      </c>
      <c r="Z172" s="427">
        <v>-191.75262045076252</v>
      </c>
      <c r="AA172" s="434">
        <v>689.01841761577373</v>
      </c>
      <c r="AB172" s="427">
        <v>-6.3258621714876959</v>
      </c>
      <c r="AC172" s="427">
        <v>733.27713887501397</v>
      </c>
      <c r="AD172" s="409">
        <v>1</v>
      </c>
      <c r="AE172" s="410">
        <v>35</v>
      </c>
    </row>
    <row r="173" spans="1:31" s="9" customFormat="1" ht="14">
      <c r="A173" s="397">
        <v>545</v>
      </c>
      <c r="B173" s="398" t="s">
        <v>199</v>
      </c>
      <c r="C173" s="400">
        <v>9621</v>
      </c>
      <c r="D173" s="399">
        <v>1224.0456097270107</v>
      </c>
      <c r="E173" s="399">
        <v>101.29513769201928</v>
      </c>
      <c r="F173" s="399">
        <v>1325.3407474190299</v>
      </c>
      <c r="G173" s="399">
        <v>342.14593496618409</v>
      </c>
      <c r="H173" s="399">
        <v>1667.486682385214</v>
      </c>
      <c r="I173" s="399">
        <v>173.09996622600619</v>
      </c>
      <c r="J173" s="399">
        <v>1840.58664861122</v>
      </c>
      <c r="K173" s="399">
        <v>74.220767072029929</v>
      </c>
      <c r="L173" s="435">
        <v>1914.8074156832499</v>
      </c>
      <c r="M173" s="399">
        <v>9.6850454006860005</v>
      </c>
      <c r="N173" s="399">
        <v>1924.492461083936</v>
      </c>
      <c r="O173" s="409">
        <v>15</v>
      </c>
      <c r="P173" s="409">
        <v>15</v>
      </c>
      <c r="Q173" s="22"/>
      <c r="R173" s="415">
        <v>545</v>
      </c>
      <c r="S173" s="202" t="s">
        <v>199</v>
      </c>
      <c r="T173" s="400">
        <v>9584</v>
      </c>
      <c r="U173" s="427">
        <v>1167.4934020649807</v>
      </c>
      <c r="V173" s="427">
        <v>325.53577702199061</v>
      </c>
      <c r="W173" s="427">
        <v>1493.0291790869715</v>
      </c>
      <c r="X173" s="427">
        <v>226.77278726372086</v>
      </c>
      <c r="Y173" s="427">
        <v>1719.8019663506923</v>
      </c>
      <c r="Z173" s="427">
        <v>46.040171118530886</v>
      </c>
      <c r="AA173" s="434">
        <v>1765.8421374692232</v>
      </c>
      <c r="AB173" s="427">
        <v>1.496534119365609</v>
      </c>
      <c r="AC173" s="427">
        <v>734.27713887501397</v>
      </c>
      <c r="AD173" s="409">
        <v>15</v>
      </c>
      <c r="AE173" s="409">
        <v>15</v>
      </c>
    </row>
    <row r="174" spans="1:31" s="9" customFormat="1" ht="14">
      <c r="A174" s="397">
        <v>560</v>
      </c>
      <c r="B174" s="398" t="s">
        <v>200</v>
      </c>
      <c r="C174" s="400">
        <v>15669</v>
      </c>
      <c r="D174" s="399">
        <v>277.16429411588024</v>
      </c>
      <c r="E174" s="399">
        <v>122.73110520044783</v>
      </c>
      <c r="F174" s="399">
        <v>399.89539931632811</v>
      </c>
      <c r="G174" s="399">
        <v>418.81319696711813</v>
      </c>
      <c r="H174" s="399">
        <v>818.70859628344613</v>
      </c>
      <c r="I174" s="399">
        <v>110.76995101079852</v>
      </c>
      <c r="J174" s="399">
        <v>929.47854729424466</v>
      </c>
      <c r="K174" s="399">
        <v>-90.369647073840071</v>
      </c>
      <c r="L174" s="435">
        <v>839.10890022040462</v>
      </c>
      <c r="M174" s="399">
        <v>25.608684893547778</v>
      </c>
      <c r="N174" s="399">
        <v>864.71758511395228</v>
      </c>
      <c r="O174" s="409">
        <v>7</v>
      </c>
      <c r="P174" s="409">
        <v>7</v>
      </c>
      <c r="Q174" s="22"/>
      <c r="R174" s="415">
        <v>560</v>
      </c>
      <c r="S174" s="202" t="s">
        <v>200</v>
      </c>
      <c r="T174" s="400">
        <v>15735</v>
      </c>
      <c r="U174" s="427">
        <v>278.3906955610388</v>
      </c>
      <c r="V174" s="427">
        <v>388.88818289676158</v>
      </c>
      <c r="W174" s="427">
        <v>667.27887845780037</v>
      </c>
      <c r="X174" s="427">
        <v>174.92796877380923</v>
      </c>
      <c r="Y174" s="427">
        <v>842.20684723160946</v>
      </c>
      <c r="Z174" s="427">
        <v>-114.51547505560852</v>
      </c>
      <c r="AA174" s="434">
        <v>727.69137217600098</v>
      </c>
      <c r="AB174" s="427">
        <v>31.860463774388357</v>
      </c>
      <c r="AC174" s="427">
        <v>735.27713887501397</v>
      </c>
      <c r="AD174" s="409">
        <v>7</v>
      </c>
      <c r="AE174" s="409">
        <v>7</v>
      </c>
    </row>
    <row r="175" spans="1:31" s="9" customFormat="1" ht="14">
      <c r="A175" s="397">
        <v>561</v>
      </c>
      <c r="B175" s="398" t="s">
        <v>201</v>
      </c>
      <c r="C175" s="400">
        <v>1315</v>
      </c>
      <c r="D175" s="399">
        <v>1049.2079660439356</v>
      </c>
      <c r="E175" s="399">
        <v>145.65534601208762</v>
      </c>
      <c r="F175" s="399">
        <v>1194.8633120560232</v>
      </c>
      <c r="G175" s="399">
        <v>329.28206551823342</v>
      </c>
      <c r="H175" s="399">
        <v>1524.1453775742566</v>
      </c>
      <c r="I175" s="399">
        <v>201.34186806012212</v>
      </c>
      <c r="J175" s="399">
        <v>1725.4872456343787</v>
      </c>
      <c r="K175" s="399">
        <v>-190.27452471482889</v>
      </c>
      <c r="L175" s="435">
        <v>1535.2127209195498</v>
      </c>
      <c r="M175" s="399">
        <v>-652.58896398479101</v>
      </c>
      <c r="N175" s="399">
        <v>882.62375693475883</v>
      </c>
      <c r="O175" s="409">
        <v>2</v>
      </c>
      <c r="P175" s="409">
        <v>2</v>
      </c>
      <c r="Q175" s="22"/>
      <c r="R175" s="415">
        <v>561</v>
      </c>
      <c r="S175" s="202" t="s">
        <v>201</v>
      </c>
      <c r="T175" s="400">
        <v>1317</v>
      </c>
      <c r="U175" s="427">
        <v>990.04752142933012</v>
      </c>
      <c r="V175" s="427">
        <v>331.64341912816104</v>
      </c>
      <c r="W175" s="427">
        <v>1321.6909405574911</v>
      </c>
      <c r="X175" s="427">
        <v>258.22638326044347</v>
      </c>
      <c r="Y175" s="427">
        <v>1579.9173238179346</v>
      </c>
      <c r="Z175" s="427">
        <v>-207.65072133637054</v>
      </c>
      <c r="AA175" s="434">
        <v>1372.266602481564</v>
      </c>
      <c r="AB175" s="427">
        <v>-476.30959757023544</v>
      </c>
      <c r="AC175" s="427">
        <v>736.27713887501397</v>
      </c>
      <c r="AD175" s="409">
        <v>2</v>
      </c>
      <c r="AE175" s="409">
        <v>2</v>
      </c>
    </row>
    <row r="176" spans="1:31" s="9" customFormat="1" ht="14">
      <c r="A176" s="397">
        <v>562</v>
      </c>
      <c r="B176" s="398" t="s">
        <v>202</v>
      </c>
      <c r="C176" s="400">
        <v>8839</v>
      </c>
      <c r="D176" s="399">
        <v>81.513037162621615</v>
      </c>
      <c r="E176" s="399">
        <v>109.81053289201411</v>
      </c>
      <c r="F176" s="399">
        <v>191.32357005463572</v>
      </c>
      <c r="G176" s="399">
        <v>377.92048930076032</v>
      </c>
      <c r="H176" s="399">
        <v>569.24405935539619</v>
      </c>
      <c r="I176" s="399">
        <v>111.76326172376439</v>
      </c>
      <c r="J176" s="399">
        <v>681.00732107916053</v>
      </c>
      <c r="K176" s="399">
        <v>-23.643964249349473</v>
      </c>
      <c r="L176" s="435">
        <v>657.3633568298111</v>
      </c>
      <c r="M176" s="399">
        <v>-24.515707989761296</v>
      </c>
      <c r="N176" s="399">
        <v>632.84764884004983</v>
      </c>
      <c r="O176" s="409">
        <v>6</v>
      </c>
      <c r="P176" s="409">
        <v>6</v>
      </c>
      <c r="Q176" s="22"/>
      <c r="R176" s="415">
        <v>562</v>
      </c>
      <c r="S176" s="202" t="s">
        <v>202</v>
      </c>
      <c r="T176" s="400">
        <v>8935</v>
      </c>
      <c r="U176" s="427">
        <v>105.45564900950851</v>
      </c>
      <c r="V176" s="427">
        <v>367.14278542994839</v>
      </c>
      <c r="W176" s="427">
        <v>472.59843443945692</v>
      </c>
      <c r="X176" s="427">
        <v>185.64360276195379</v>
      </c>
      <c r="Y176" s="427">
        <v>658.24203720141077</v>
      </c>
      <c r="Z176" s="427">
        <v>-31.597313933967545</v>
      </c>
      <c r="AA176" s="434">
        <v>626.64472326744317</v>
      </c>
      <c r="AB176" s="427">
        <v>-12.042856236896093</v>
      </c>
      <c r="AC176" s="427">
        <v>737.27713887501397</v>
      </c>
      <c r="AD176" s="409">
        <v>6</v>
      </c>
      <c r="AE176" s="409">
        <v>6</v>
      </c>
    </row>
    <row r="177" spans="1:31" s="9" customFormat="1" ht="14">
      <c r="A177" s="397">
        <v>563</v>
      </c>
      <c r="B177" s="398" t="s">
        <v>203</v>
      </c>
      <c r="C177" s="400">
        <v>6978</v>
      </c>
      <c r="D177" s="399">
        <v>121.27829505141389</v>
      </c>
      <c r="E177" s="399">
        <v>115.34724755825626</v>
      </c>
      <c r="F177" s="399">
        <v>236.62554260967013</v>
      </c>
      <c r="G177" s="399">
        <v>467.9050085781052</v>
      </c>
      <c r="H177" s="399">
        <v>704.53055118777536</v>
      </c>
      <c r="I177" s="399">
        <v>103.21526808524443</v>
      </c>
      <c r="J177" s="399">
        <v>807.74581927301972</v>
      </c>
      <c r="K177" s="399">
        <v>-32.445686443106908</v>
      </c>
      <c r="L177" s="435">
        <v>775.30013282991285</v>
      </c>
      <c r="M177" s="399">
        <v>18.57527938091145</v>
      </c>
      <c r="N177" s="399">
        <v>793.87541221082427</v>
      </c>
      <c r="O177" s="409">
        <v>17</v>
      </c>
      <c r="P177" s="409">
        <v>17</v>
      </c>
      <c r="Q177" s="22"/>
      <c r="R177" s="415">
        <v>563</v>
      </c>
      <c r="S177" s="202" t="s">
        <v>203</v>
      </c>
      <c r="T177" s="400">
        <v>7025</v>
      </c>
      <c r="U177" s="427">
        <v>153.54770796637948</v>
      </c>
      <c r="V177" s="427">
        <v>496.5231185121886</v>
      </c>
      <c r="W177" s="427">
        <v>650.07082647856816</v>
      </c>
      <c r="X177" s="427">
        <v>184.65105172479997</v>
      </c>
      <c r="Y177" s="427">
        <v>834.72187820336808</v>
      </c>
      <c r="Z177" s="427">
        <v>-48.00540925266904</v>
      </c>
      <c r="AA177" s="434">
        <v>786.7164689506991</v>
      </c>
      <c r="AB177" s="427">
        <v>1.77693232740213</v>
      </c>
      <c r="AC177" s="427">
        <v>738.27713887501397</v>
      </c>
      <c r="AD177" s="409">
        <v>17</v>
      </c>
      <c r="AE177" s="409">
        <v>17</v>
      </c>
    </row>
    <row r="178" spans="1:31" s="9" customFormat="1" ht="14">
      <c r="A178" s="397">
        <v>564</v>
      </c>
      <c r="B178" s="398" t="s">
        <v>204</v>
      </c>
      <c r="C178" s="400">
        <v>214633</v>
      </c>
      <c r="D178" s="399">
        <v>237.34557018778202</v>
      </c>
      <c r="E178" s="399">
        <v>151.5548791197231</v>
      </c>
      <c r="F178" s="399">
        <v>388.90044930750508</v>
      </c>
      <c r="G178" s="399">
        <v>162.4380136520449</v>
      </c>
      <c r="H178" s="399">
        <v>551.33846295955004</v>
      </c>
      <c r="I178" s="399">
        <v>84.674924970133787</v>
      </c>
      <c r="J178" s="399">
        <v>636.01338792968374</v>
      </c>
      <c r="K178" s="399">
        <v>21.062646470952743</v>
      </c>
      <c r="L178" s="435">
        <v>657.07603440063656</v>
      </c>
      <c r="M178" s="399">
        <v>-68.28938101190171</v>
      </c>
      <c r="N178" s="399">
        <v>588.78665338873486</v>
      </c>
      <c r="O178" s="409">
        <v>17</v>
      </c>
      <c r="P178" s="409">
        <v>17</v>
      </c>
      <c r="Q178" s="22"/>
      <c r="R178" s="415">
        <v>564</v>
      </c>
      <c r="S178" s="202" t="s">
        <v>204</v>
      </c>
      <c r="T178" s="400">
        <v>211848</v>
      </c>
      <c r="U178" s="427">
        <v>236.78820905324903</v>
      </c>
      <c r="V178" s="427">
        <v>166.48237194693073</v>
      </c>
      <c r="W178" s="427">
        <v>403.27058100017979</v>
      </c>
      <c r="X178" s="427">
        <v>138.77539180176834</v>
      </c>
      <c r="Y178" s="427">
        <v>542.0459728019481</v>
      </c>
      <c r="Z178" s="427">
        <v>8.3359436954797772</v>
      </c>
      <c r="AA178" s="434">
        <v>550.38191649742794</v>
      </c>
      <c r="AB178" s="427">
        <v>-64.739914721451228</v>
      </c>
      <c r="AC178" s="427">
        <v>739.27713887501397</v>
      </c>
      <c r="AD178" s="409">
        <v>17</v>
      </c>
      <c r="AE178" s="409">
        <v>17</v>
      </c>
    </row>
    <row r="179" spans="1:31" s="9" customFormat="1" ht="14">
      <c r="A179" s="397">
        <v>309</v>
      </c>
      <c r="B179" s="398" t="s">
        <v>143</v>
      </c>
      <c r="C179" s="400">
        <v>6409</v>
      </c>
      <c r="D179" s="399">
        <v>-277.92370409181251</v>
      </c>
      <c r="E179" s="399">
        <v>222.72257571870887</v>
      </c>
      <c r="F179" s="399">
        <v>-55.2011283731036</v>
      </c>
      <c r="G179" s="399">
        <v>629.72853814440555</v>
      </c>
      <c r="H179" s="399">
        <v>574.52740977130202</v>
      </c>
      <c r="I179" s="399">
        <v>128.81975440788074</v>
      </c>
      <c r="J179" s="399">
        <v>703.34716417918276</v>
      </c>
      <c r="K179" s="399">
        <v>74.370884693399901</v>
      </c>
      <c r="L179" s="435">
        <v>777.7180488725827</v>
      </c>
      <c r="M179" s="399">
        <v>9.1628892900608534</v>
      </c>
      <c r="N179" s="399">
        <v>786.88093816264359</v>
      </c>
      <c r="O179" s="409">
        <v>12</v>
      </c>
      <c r="P179" s="409">
        <v>12</v>
      </c>
      <c r="Q179" s="22"/>
      <c r="R179" s="415">
        <v>309</v>
      </c>
      <c r="S179" s="202" t="s">
        <v>143</v>
      </c>
      <c r="T179" s="400">
        <v>6457</v>
      </c>
      <c r="U179" s="427">
        <v>-278.65917750749242</v>
      </c>
      <c r="V179" s="427">
        <v>598.57722501269984</v>
      </c>
      <c r="W179" s="427">
        <v>319.91804750520737</v>
      </c>
      <c r="X179" s="427">
        <v>193.57627923724417</v>
      </c>
      <c r="Y179" s="427">
        <v>513.49432674245156</v>
      </c>
      <c r="Z179" s="427">
        <v>-73.87517422951835</v>
      </c>
      <c r="AA179" s="434">
        <v>439.61915251293323</v>
      </c>
      <c r="AB179" s="427">
        <v>-5.807051680346917</v>
      </c>
      <c r="AC179" s="427">
        <v>678.27713887501397</v>
      </c>
      <c r="AD179" s="409">
        <v>12</v>
      </c>
      <c r="AE179" s="409">
        <v>12</v>
      </c>
    </row>
    <row r="180" spans="1:31" s="9" customFormat="1" ht="14">
      <c r="A180" s="397">
        <v>576</v>
      </c>
      <c r="B180" s="398" t="s">
        <v>205</v>
      </c>
      <c r="C180" s="400">
        <v>2726</v>
      </c>
      <c r="D180" s="399">
        <v>136.79789584762938</v>
      </c>
      <c r="E180" s="399">
        <v>128.62944838400531</v>
      </c>
      <c r="F180" s="399">
        <v>265.42734423163466</v>
      </c>
      <c r="G180" s="399">
        <v>311.47076063411032</v>
      </c>
      <c r="H180" s="399">
        <v>576.89810486574493</v>
      </c>
      <c r="I180" s="399">
        <v>170.08741442220898</v>
      </c>
      <c r="J180" s="399">
        <v>746.98551928795393</v>
      </c>
      <c r="K180" s="399">
        <v>-46.382978723404257</v>
      </c>
      <c r="L180" s="435">
        <v>700.60254056454971</v>
      </c>
      <c r="M180" s="399">
        <v>-19.56744827586207</v>
      </c>
      <c r="N180" s="399">
        <v>681.03509228868757</v>
      </c>
      <c r="O180" s="409">
        <v>7</v>
      </c>
      <c r="P180" s="409">
        <v>7</v>
      </c>
      <c r="Q180" s="22"/>
      <c r="R180" s="415">
        <v>576</v>
      </c>
      <c r="S180" s="202" t="s">
        <v>205</v>
      </c>
      <c r="T180" s="400">
        <v>2750</v>
      </c>
      <c r="U180" s="427">
        <v>160.34439179357722</v>
      </c>
      <c r="V180" s="427">
        <v>285.83256763219606</v>
      </c>
      <c r="W180" s="427">
        <v>446.1769594257733</v>
      </c>
      <c r="X180" s="427">
        <v>223.92459876517998</v>
      </c>
      <c r="Y180" s="427">
        <v>670.10155819095337</v>
      </c>
      <c r="Z180" s="427">
        <v>-73.151272727272726</v>
      </c>
      <c r="AA180" s="434">
        <v>596.95028546368064</v>
      </c>
      <c r="AB180" s="427">
        <v>-16.019212181818183</v>
      </c>
      <c r="AC180" s="427">
        <v>740.27713887501397</v>
      </c>
      <c r="AD180" s="409">
        <v>7</v>
      </c>
      <c r="AE180" s="409">
        <v>7</v>
      </c>
    </row>
    <row r="181" spans="1:31" s="9" customFormat="1" ht="14">
      <c r="A181" s="397">
        <v>577</v>
      </c>
      <c r="B181" s="398" t="s">
        <v>206</v>
      </c>
      <c r="C181" s="400">
        <v>11236</v>
      </c>
      <c r="D181" s="399">
        <v>494.51782310334835</v>
      </c>
      <c r="E181" s="399">
        <v>124.1978407332557</v>
      </c>
      <c r="F181" s="399">
        <v>618.71566383660399</v>
      </c>
      <c r="G181" s="399">
        <v>210.58607613854355</v>
      </c>
      <c r="H181" s="399">
        <v>829.3017399751476</v>
      </c>
      <c r="I181" s="399">
        <v>68.531867181150773</v>
      </c>
      <c r="J181" s="399">
        <v>897.83360715629829</v>
      </c>
      <c r="K181" s="399">
        <v>56.7376290494838</v>
      </c>
      <c r="L181" s="435">
        <v>954.57123620578216</v>
      </c>
      <c r="M181" s="399">
        <v>11.39059590245639</v>
      </c>
      <c r="N181" s="399">
        <v>965.96183210823847</v>
      </c>
      <c r="O181" s="409">
        <v>2</v>
      </c>
      <c r="P181" s="409">
        <v>2</v>
      </c>
      <c r="Q181" s="22"/>
      <c r="R181" s="415">
        <v>577</v>
      </c>
      <c r="S181" s="202" t="s">
        <v>206</v>
      </c>
      <c r="T181" s="400">
        <v>11138</v>
      </c>
      <c r="U181" s="427">
        <v>476.53941412392356</v>
      </c>
      <c r="V181" s="427">
        <v>213.24456030589783</v>
      </c>
      <c r="W181" s="427">
        <v>689.78397442982146</v>
      </c>
      <c r="X181" s="427">
        <v>141.29479549833314</v>
      </c>
      <c r="Y181" s="427">
        <v>831.07876992815466</v>
      </c>
      <c r="Z181" s="427">
        <v>60.37744657927815</v>
      </c>
      <c r="AA181" s="434">
        <v>891.45621650743271</v>
      </c>
      <c r="AB181" s="427">
        <v>-2.1863178757407136</v>
      </c>
      <c r="AC181" s="427">
        <v>741.27713887501397</v>
      </c>
      <c r="AD181" s="409">
        <v>2</v>
      </c>
      <c r="AE181" s="409">
        <v>2</v>
      </c>
    </row>
    <row r="182" spans="1:31" s="9" customFormat="1" ht="14">
      <c r="A182" s="397">
        <v>578</v>
      </c>
      <c r="B182" s="398" t="s">
        <v>207</v>
      </c>
      <c r="C182" s="400">
        <v>3037</v>
      </c>
      <c r="D182" s="399">
        <v>-61.082535024781208</v>
      </c>
      <c r="E182" s="399">
        <v>155.73035210074511</v>
      </c>
      <c r="F182" s="399">
        <v>94.6478170759639</v>
      </c>
      <c r="G182" s="399">
        <v>572.48479077602826</v>
      </c>
      <c r="H182" s="399">
        <v>667.13260785199213</v>
      </c>
      <c r="I182" s="399">
        <v>147.67058803350551</v>
      </c>
      <c r="J182" s="399">
        <v>814.80319588549764</v>
      </c>
      <c r="K182" s="399">
        <v>69.448468883766878</v>
      </c>
      <c r="L182" s="435">
        <v>884.25166476926449</v>
      </c>
      <c r="M182" s="399">
        <v>85.842434244320074</v>
      </c>
      <c r="N182" s="399">
        <v>970.09409901358458</v>
      </c>
      <c r="O182" s="409">
        <v>18</v>
      </c>
      <c r="P182" s="409">
        <v>18</v>
      </c>
      <c r="Q182" s="22"/>
      <c r="R182" s="415">
        <v>578</v>
      </c>
      <c r="S182" s="202" t="s">
        <v>207</v>
      </c>
      <c r="T182" s="400">
        <v>3100</v>
      </c>
      <c r="U182" s="427">
        <v>-99.930309651496543</v>
      </c>
      <c r="V182" s="427">
        <v>542.4943069212718</v>
      </c>
      <c r="W182" s="427">
        <v>442.56399726977526</v>
      </c>
      <c r="X182" s="427">
        <v>214.25674454072112</v>
      </c>
      <c r="Y182" s="427">
        <v>656.82074181049643</v>
      </c>
      <c r="Z182" s="427">
        <v>21.06451612903226</v>
      </c>
      <c r="AA182" s="434">
        <v>677.88525793952863</v>
      </c>
      <c r="AB182" s="427">
        <v>121.69248887096774</v>
      </c>
      <c r="AC182" s="427">
        <v>742.27713887501397</v>
      </c>
      <c r="AD182" s="409">
        <v>18</v>
      </c>
      <c r="AE182" s="409">
        <v>18</v>
      </c>
    </row>
    <row r="183" spans="1:31" s="9" customFormat="1" ht="14">
      <c r="A183" s="397">
        <v>445</v>
      </c>
      <c r="B183" s="398" t="s">
        <v>174</v>
      </c>
      <c r="C183" s="400">
        <v>14999</v>
      </c>
      <c r="D183" s="399">
        <v>405.55440513095249</v>
      </c>
      <c r="E183" s="399">
        <v>95.016854279983775</v>
      </c>
      <c r="F183" s="399">
        <v>500.57125941093631</v>
      </c>
      <c r="G183" s="399">
        <v>14.827431041431808</v>
      </c>
      <c r="H183" s="399">
        <v>515.3986904523681</v>
      </c>
      <c r="I183" s="399">
        <v>99.533028011237775</v>
      </c>
      <c r="J183" s="399">
        <v>614.93171846360576</v>
      </c>
      <c r="K183" s="399">
        <v>0.45269684645643044</v>
      </c>
      <c r="L183" s="435">
        <v>615.3844153100622</v>
      </c>
      <c r="M183" s="399">
        <v>13.27275857457164</v>
      </c>
      <c r="N183" s="399">
        <v>628.65717388463395</v>
      </c>
      <c r="O183" s="409">
        <v>2</v>
      </c>
      <c r="P183" s="409">
        <v>2</v>
      </c>
      <c r="Q183" s="22"/>
      <c r="R183" s="415">
        <v>445</v>
      </c>
      <c r="S183" s="202" t="s">
        <v>174</v>
      </c>
      <c r="T183" s="400">
        <v>14991</v>
      </c>
      <c r="U183" s="427">
        <v>373.5859183334594</v>
      </c>
      <c r="V183" s="427">
        <v>19.679875381324621</v>
      </c>
      <c r="W183" s="427">
        <v>393.26579371478402</v>
      </c>
      <c r="X183" s="427">
        <v>157.33637711984446</v>
      </c>
      <c r="Y183" s="427">
        <v>550.60217083462851</v>
      </c>
      <c r="Z183" s="427">
        <v>5.5357214328597157</v>
      </c>
      <c r="AA183" s="434">
        <v>556.13789226748816</v>
      </c>
      <c r="AB183" s="427">
        <v>8.8978641785071027</v>
      </c>
      <c r="AC183" s="427">
        <v>709.27713887501397</v>
      </c>
      <c r="AD183" s="409">
        <v>2</v>
      </c>
      <c r="AE183" s="409">
        <v>2</v>
      </c>
    </row>
    <row r="184" spans="1:31" s="9" customFormat="1" ht="14">
      <c r="A184" s="397">
        <v>580</v>
      </c>
      <c r="B184" s="398" t="s">
        <v>208</v>
      </c>
      <c r="C184" s="400">
        <v>4366</v>
      </c>
      <c r="D184" s="399">
        <v>-206.8855788905706</v>
      </c>
      <c r="E184" s="399">
        <v>116.68200809241245</v>
      </c>
      <c r="F184" s="399">
        <v>-90.20357079815814</v>
      </c>
      <c r="G184" s="399">
        <v>502.79175894806355</v>
      </c>
      <c r="H184" s="399">
        <v>412.58818814990542</v>
      </c>
      <c r="I184" s="399">
        <v>166.21797756839098</v>
      </c>
      <c r="J184" s="399">
        <v>578.80616571829637</v>
      </c>
      <c r="K184" s="399">
        <v>-64.452817224003667</v>
      </c>
      <c r="L184" s="435">
        <v>514.35334849429262</v>
      </c>
      <c r="M184" s="399">
        <v>5.726873568483736</v>
      </c>
      <c r="N184" s="399">
        <v>520.08022206277633</v>
      </c>
      <c r="O184" s="409">
        <v>9</v>
      </c>
      <c r="P184" s="409">
        <v>9</v>
      </c>
      <c r="Q184" s="22"/>
      <c r="R184" s="415">
        <v>580</v>
      </c>
      <c r="S184" s="202" t="s">
        <v>208</v>
      </c>
      <c r="T184" s="400">
        <v>4438</v>
      </c>
      <c r="U184" s="427">
        <v>-223.23871349277337</v>
      </c>
      <c r="V184" s="427">
        <v>454.91721455266594</v>
      </c>
      <c r="W184" s="427">
        <v>231.6785010598926</v>
      </c>
      <c r="X184" s="427">
        <v>231.06487718677977</v>
      </c>
      <c r="Y184" s="427">
        <v>462.74337824667236</v>
      </c>
      <c r="Z184" s="427">
        <v>-49.943442992338895</v>
      </c>
      <c r="AA184" s="434">
        <v>412.79993525433343</v>
      </c>
      <c r="AB184" s="427">
        <v>15.644102410995945</v>
      </c>
      <c r="AC184" s="427">
        <v>743.27713887501397</v>
      </c>
      <c r="AD184" s="409">
        <v>9</v>
      </c>
      <c r="AE184" s="409">
        <v>9</v>
      </c>
    </row>
    <row r="185" spans="1:31" s="9" customFormat="1" ht="14">
      <c r="A185" s="397">
        <v>581</v>
      </c>
      <c r="B185" s="398" t="s">
        <v>209</v>
      </c>
      <c r="C185" s="400">
        <v>6123</v>
      </c>
      <c r="D185" s="399">
        <v>18.146772247812525</v>
      </c>
      <c r="E185" s="399">
        <v>174.72270813952014</v>
      </c>
      <c r="F185" s="399">
        <v>192.86948038733266</v>
      </c>
      <c r="G185" s="399">
        <v>371.3540114273768</v>
      </c>
      <c r="H185" s="399">
        <v>564.2234918147094</v>
      </c>
      <c r="I185" s="399">
        <v>121.6294631575186</v>
      </c>
      <c r="J185" s="399">
        <v>685.85295497222808</v>
      </c>
      <c r="K185" s="399">
        <v>-48.587130491589093</v>
      </c>
      <c r="L185" s="435">
        <v>637.26582448063903</v>
      </c>
      <c r="M185" s="399">
        <v>12.918966913277806</v>
      </c>
      <c r="N185" s="399">
        <v>650.18479139391684</v>
      </c>
      <c r="O185" s="409">
        <v>6</v>
      </c>
      <c r="P185" s="409">
        <v>6</v>
      </c>
      <c r="Q185" s="22"/>
      <c r="R185" s="415">
        <v>581</v>
      </c>
      <c r="S185" s="202" t="s">
        <v>209</v>
      </c>
      <c r="T185" s="400">
        <v>6240</v>
      </c>
      <c r="U185" s="427">
        <v>25.791209597099993</v>
      </c>
      <c r="V185" s="427">
        <v>351.24109676086243</v>
      </c>
      <c r="W185" s="427">
        <v>377.0323063579624</v>
      </c>
      <c r="X185" s="427">
        <v>196.23036762951654</v>
      </c>
      <c r="Y185" s="427">
        <v>573.26267398747893</v>
      </c>
      <c r="Z185" s="427">
        <v>-75.453365384615381</v>
      </c>
      <c r="AA185" s="434">
        <v>497.80930860286355</v>
      </c>
      <c r="AB185" s="427">
        <v>17.251551121794872</v>
      </c>
      <c r="AC185" s="427">
        <v>744.27713887501397</v>
      </c>
      <c r="AD185" s="409">
        <v>6</v>
      </c>
      <c r="AE185" s="409">
        <v>6</v>
      </c>
    </row>
    <row r="186" spans="1:31" s="9" customFormat="1" ht="14">
      <c r="A186" s="397">
        <v>599</v>
      </c>
      <c r="B186" s="398" t="s">
        <v>217</v>
      </c>
      <c r="C186" s="400">
        <v>11225</v>
      </c>
      <c r="D186" s="399">
        <v>885.82331739287054</v>
      </c>
      <c r="E186" s="399">
        <v>66.015584991678722</v>
      </c>
      <c r="F186" s="399">
        <v>951.83890238454921</v>
      </c>
      <c r="G186" s="399">
        <v>438.01889877243013</v>
      </c>
      <c r="H186" s="399">
        <v>1389.8578011569791</v>
      </c>
      <c r="I186" s="399">
        <v>102.06014051288004</v>
      </c>
      <c r="J186" s="399">
        <v>1491.9179416698591</v>
      </c>
      <c r="K186" s="399">
        <v>-62.960801781737196</v>
      </c>
      <c r="L186" s="435">
        <v>1428.9571398881221</v>
      </c>
      <c r="M186" s="399">
        <v>-39.664100151447677</v>
      </c>
      <c r="N186" s="399">
        <v>1389.2930397366745</v>
      </c>
      <c r="O186" s="409">
        <v>15</v>
      </c>
      <c r="P186" s="409">
        <v>15</v>
      </c>
      <c r="Q186" s="22"/>
      <c r="R186" s="415">
        <v>599</v>
      </c>
      <c r="S186" s="202" t="s">
        <v>217</v>
      </c>
      <c r="T186" s="400">
        <v>11206</v>
      </c>
      <c r="U186" s="427">
        <v>850.6807805898402</v>
      </c>
      <c r="V186" s="427">
        <v>427.76812938274577</v>
      </c>
      <c r="W186" s="427">
        <v>1278.4489099725859</v>
      </c>
      <c r="X186" s="427">
        <v>182.09850418152985</v>
      </c>
      <c r="Y186" s="427">
        <v>1460.5474141541158</v>
      </c>
      <c r="Z186" s="427">
        <v>-85.831429591290373</v>
      </c>
      <c r="AA186" s="434">
        <v>1374.7159845628255</v>
      </c>
      <c r="AB186" s="427">
        <v>-44.171303453507065</v>
      </c>
      <c r="AC186" s="427">
        <v>751.27713887501397</v>
      </c>
      <c r="AD186" s="409">
        <v>15</v>
      </c>
      <c r="AE186" s="409">
        <v>15</v>
      </c>
    </row>
    <row r="187" spans="1:31" s="9" customFormat="1" ht="14">
      <c r="A187" s="397">
        <v>583</v>
      </c>
      <c r="B187" s="398" t="s">
        <v>210</v>
      </c>
      <c r="C187" s="400">
        <v>912</v>
      </c>
      <c r="D187" s="399">
        <v>454.94456544102263</v>
      </c>
      <c r="E187" s="399">
        <v>137.11669232582869</v>
      </c>
      <c r="F187" s="399">
        <v>592.06125776685121</v>
      </c>
      <c r="G187" s="399">
        <v>106.92659912293254</v>
      </c>
      <c r="H187" s="399">
        <v>698.98785688978387</v>
      </c>
      <c r="I187" s="399">
        <v>125.95281843471102</v>
      </c>
      <c r="J187" s="399">
        <v>824.94067532449492</v>
      </c>
      <c r="K187" s="399">
        <v>-151.98793859649123</v>
      </c>
      <c r="L187" s="435">
        <v>672.95273672800363</v>
      </c>
      <c r="M187" s="399">
        <v>73.292511184210525</v>
      </c>
      <c r="N187" s="399">
        <v>746.24524791221415</v>
      </c>
      <c r="O187" s="409">
        <v>19</v>
      </c>
      <c r="P187" s="409">
        <v>19</v>
      </c>
      <c r="Q187" s="22"/>
      <c r="R187" s="415">
        <v>583</v>
      </c>
      <c r="S187" s="202" t="s">
        <v>210</v>
      </c>
      <c r="T187" s="400">
        <v>947</v>
      </c>
      <c r="U187" s="427">
        <v>667.24539202076869</v>
      </c>
      <c r="V187" s="427">
        <v>39.642636889654533</v>
      </c>
      <c r="W187" s="427">
        <v>706.88802891042315</v>
      </c>
      <c r="X187" s="427">
        <v>202.23662840615853</v>
      </c>
      <c r="Y187" s="427">
        <v>909.12465731658176</v>
      </c>
      <c r="Z187" s="427">
        <v>-246.93664202745512</v>
      </c>
      <c r="AA187" s="434">
        <v>662.18801528912661</v>
      </c>
      <c r="AB187" s="427">
        <v>158.02908500527982</v>
      </c>
      <c r="AC187" s="427">
        <v>745.27713887501397</v>
      </c>
      <c r="AD187" s="409">
        <v>19</v>
      </c>
      <c r="AE187" s="409">
        <v>19</v>
      </c>
    </row>
    <row r="188" spans="1:31" s="9" customFormat="1" ht="14">
      <c r="A188" s="397">
        <v>854</v>
      </c>
      <c r="B188" s="398" t="s">
        <v>296</v>
      </c>
      <c r="C188" s="400">
        <v>3253</v>
      </c>
      <c r="D188" s="399">
        <v>207.26583077867565</v>
      </c>
      <c r="E188" s="399">
        <v>139.77730459562818</v>
      </c>
      <c r="F188" s="399">
        <v>347.04313537430386</v>
      </c>
      <c r="G188" s="399">
        <v>442.98909048469312</v>
      </c>
      <c r="H188" s="399">
        <v>790.03222585899698</v>
      </c>
      <c r="I188" s="399">
        <v>135.81025084273938</v>
      </c>
      <c r="J188" s="399">
        <v>925.84247670173636</v>
      </c>
      <c r="K188" s="399">
        <v>-3.0310482631417153</v>
      </c>
      <c r="L188" s="435">
        <v>922.8114284385947</v>
      </c>
      <c r="M188" s="399">
        <v>-27.581002197971106</v>
      </c>
      <c r="N188" s="399">
        <v>895.2304262406235</v>
      </c>
      <c r="O188" s="409">
        <v>19</v>
      </c>
      <c r="P188" s="409">
        <v>19</v>
      </c>
      <c r="Q188" s="22"/>
      <c r="R188" s="415">
        <v>854</v>
      </c>
      <c r="S188" s="202" t="s">
        <v>296</v>
      </c>
      <c r="T188" s="400">
        <v>3262</v>
      </c>
      <c r="U188" s="427">
        <v>175.35512435254228</v>
      </c>
      <c r="V188" s="427">
        <v>403.46833534672675</v>
      </c>
      <c r="W188" s="427">
        <v>578.82345969926905</v>
      </c>
      <c r="X188" s="427">
        <v>205.71553094268342</v>
      </c>
      <c r="Y188" s="427">
        <v>784.53899064195241</v>
      </c>
      <c r="Z188" s="427">
        <v>-127.13427345187002</v>
      </c>
      <c r="AA188" s="434">
        <v>657.40471719008235</v>
      </c>
      <c r="AB188" s="427">
        <v>-11.934522072348251</v>
      </c>
      <c r="AC188" s="427">
        <v>830.27713887501397</v>
      </c>
      <c r="AD188" s="409">
        <v>19</v>
      </c>
      <c r="AE188" s="409">
        <v>19</v>
      </c>
    </row>
    <row r="189" spans="1:31" s="9" customFormat="1" ht="14">
      <c r="A189" s="397">
        <v>584</v>
      </c>
      <c r="B189" s="398" t="s">
        <v>211</v>
      </c>
      <c r="C189" s="400">
        <v>2578</v>
      </c>
      <c r="D189" s="399">
        <v>1061.1427452756263</v>
      </c>
      <c r="E189" s="399">
        <v>104.03397444280274</v>
      </c>
      <c r="F189" s="399">
        <v>1165.1767197184292</v>
      </c>
      <c r="G189" s="399">
        <v>728.371957583062</v>
      </c>
      <c r="H189" s="399">
        <v>1893.5486773014914</v>
      </c>
      <c r="I189" s="399">
        <v>144.25518971085111</v>
      </c>
      <c r="J189" s="399">
        <v>2037.8038670123426</v>
      </c>
      <c r="K189" s="399">
        <v>134.95384018619086</v>
      </c>
      <c r="L189" s="435">
        <v>2172.7577071985334</v>
      </c>
      <c r="M189" s="399">
        <v>10.345396431342126</v>
      </c>
      <c r="N189" s="399">
        <v>2183.1031036298755</v>
      </c>
      <c r="O189" s="409">
        <v>16</v>
      </c>
      <c r="P189" s="409">
        <v>16</v>
      </c>
      <c r="Q189" s="22"/>
      <c r="R189" s="415">
        <v>584</v>
      </c>
      <c r="S189" s="202" t="s">
        <v>211</v>
      </c>
      <c r="T189" s="400">
        <v>2653</v>
      </c>
      <c r="U189" s="427">
        <v>1060.5743290160199</v>
      </c>
      <c r="V189" s="427">
        <v>686.38121155158922</v>
      </c>
      <c r="W189" s="427">
        <v>1746.9555405676092</v>
      </c>
      <c r="X189" s="427">
        <v>206.42540631743077</v>
      </c>
      <c r="Y189" s="427">
        <v>1953.38094688504</v>
      </c>
      <c r="Z189" s="427">
        <v>62.25593667546174</v>
      </c>
      <c r="AA189" s="434">
        <v>2015.6368835605017</v>
      </c>
      <c r="AB189" s="427">
        <v>4.7527478326422923</v>
      </c>
      <c r="AC189" s="427">
        <v>746.27713887501397</v>
      </c>
      <c r="AD189" s="409">
        <v>16</v>
      </c>
      <c r="AE189" s="409">
        <v>16</v>
      </c>
    </row>
    <row r="190" spans="1:31" s="9" customFormat="1" ht="14">
      <c r="A190" s="397">
        <v>592</v>
      </c>
      <c r="B190" s="398" t="s">
        <v>213</v>
      </c>
      <c r="C190" s="400">
        <v>3596</v>
      </c>
      <c r="D190" s="399">
        <v>278.28141445426331</v>
      </c>
      <c r="E190" s="399">
        <v>150.4838314455433</v>
      </c>
      <c r="F190" s="399">
        <v>428.76524589980664</v>
      </c>
      <c r="G190" s="399">
        <v>479.24431061694708</v>
      </c>
      <c r="H190" s="399">
        <v>908.00955651675372</v>
      </c>
      <c r="I190" s="399">
        <v>104.28667476838189</v>
      </c>
      <c r="J190" s="399">
        <v>1012.2962312851356</v>
      </c>
      <c r="K190" s="399">
        <v>14.629032258064516</v>
      </c>
      <c r="L190" s="435">
        <v>1026.9252635432001</v>
      </c>
      <c r="M190" s="399">
        <v>42.984377769744157</v>
      </c>
      <c r="N190" s="399">
        <v>1069.9096413129444</v>
      </c>
      <c r="O190" s="409">
        <v>13</v>
      </c>
      <c r="P190" s="409">
        <v>13</v>
      </c>
      <c r="Q190" s="22"/>
      <c r="R190" s="415">
        <v>592</v>
      </c>
      <c r="S190" s="202" t="s">
        <v>213</v>
      </c>
      <c r="T190" s="400">
        <v>3651</v>
      </c>
      <c r="U190" s="427">
        <v>311.3213619586046</v>
      </c>
      <c r="V190" s="427">
        <v>390.35996211848368</v>
      </c>
      <c r="W190" s="427">
        <v>701.68132407708822</v>
      </c>
      <c r="X190" s="427">
        <v>184.53995897058445</v>
      </c>
      <c r="Y190" s="427">
        <v>886.22128304767273</v>
      </c>
      <c r="Z190" s="427">
        <v>-2.7712955354697342</v>
      </c>
      <c r="AA190" s="434">
        <v>883.44998751220305</v>
      </c>
      <c r="AB190" s="427">
        <v>36.845438373048474</v>
      </c>
      <c r="AC190" s="427">
        <v>747.27713887501397</v>
      </c>
      <c r="AD190" s="409">
        <v>13</v>
      </c>
      <c r="AE190" s="409">
        <v>13</v>
      </c>
    </row>
    <row r="191" spans="1:31" s="9" customFormat="1" ht="14">
      <c r="A191" s="397">
        <v>593</v>
      </c>
      <c r="B191" s="398" t="s">
        <v>214</v>
      </c>
      <c r="C191" s="400">
        <v>17050</v>
      </c>
      <c r="D191" s="399">
        <v>-297.61087306179837</v>
      </c>
      <c r="E191" s="399">
        <v>159.75756934190576</v>
      </c>
      <c r="F191" s="399">
        <v>-137.85330371989261</v>
      </c>
      <c r="G191" s="399">
        <v>397.21365382086719</v>
      </c>
      <c r="H191" s="399">
        <v>259.36035010097459</v>
      </c>
      <c r="I191" s="399">
        <v>119.93109697632673</v>
      </c>
      <c r="J191" s="399">
        <v>379.29144707730131</v>
      </c>
      <c r="K191" s="399">
        <v>-16.394076246334311</v>
      </c>
      <c r="L191" s="435">
        <v>362.89737083096702</v>
      </c>
      <c r="M191" s="399">
        <v>-1.2386890521994245</v>
      </c>
      <c r="N191" s="399">
        <v>361.65868177876763</v>
      </c>
      <c r="O191" s="409">
        <v>10</v>
      </c>
      <c r="P191" s="409">
        <v>10</v>
      </c>
      <c r="Q191" s="22"/>
      <c r="R191" s="415">
        <v>593</v>
      </c>
      <c r="S191" s="202" t="s">
        <v>214</v>
      </c>
      <c r="T191" s="400">
        <v>17077</v>
      </c>
      <c r="U191" s="427">
        <v>-314.6985381948424</v>
      </c>
      <c r="V191" s="427">
        <v>367.06939769193082</v>
      </c>
      <c r="W191" s="427">
        <v>52.370859497088418</v>
      </c>
      <c r="X191" s="427">
        <v>194.54139744639599</v>
      </c>
      <c r="Y191" s="427">
        <v>246.91225694348438</v>
      </c>
      <c r="Z191" s="427">
        <v>-107.26954383088365</v>
      </c>
      <c r="AA191" s="434">
        <v>139.64271311260075</v>
      </c>
      <c r="AB191" s="427">
        <v>-15.269365064121329</v>
      </c>
      <c r="AC191" s="427">
        <v>748.27713887501397</v>
      </c>
      <c r="AD191" s="409">
        <v>10</v>
      </c>
      <c r="AE191" s="409">
        <v>10</v>
      </c>
    </row>
    <row r="192" spans="1:31" s="9" customFormat="1" ht="14">
      <c r="A192" s="397">
        <v>595</v>
      </c>
      <c r="B192" s="398" t="s">
        <v>215</v>
      </c>
      <c r="C192" s="400">
        <v>4073</v>
      </c>
      <c r="D192" s="399">
        <v>484.55045216514299</v>
      </c>
      <c r="E192" s="399">
        <v>103.2008743770611</v>
      </c>
      <c r="F192" s="399">
        <v>587.75132654220408</v>
      </c>
      <c r="G192" s="399">
        <v>600.92053348497302</v>
      </c>
      <c r="H192" s="399">
        <v>1188.671860027177</v>
      </c>
      <c r="I192" s="399">
        <v>183.22364276849882</v>
      </c>
      <c r="J192" s="399">
        <v>1371.8955027956758</v>
      </c>
      <c r="K192" s="399">
        <v>-3.3049349373925851</v>
      </c>
      <c r="L192" s="435">
        <v>1368.5905678582833</v>
      </c>
      <c r="M192" s="399">
        <v>20.250014966854891</v>
      </c>
      <c r="N192" s="399">
        <v>1388.8405828251382</v>
      </c>
      <c r="O192" s="409">
        <v>11</v>
      </c>
      <c r="P192" s="409">
        <v>11</v>
      </c>
      <c r="Q192" s="22"/>
      <c r="R192" s="415">
        <v>595</v>
      </c>
      <c r="S192" s="202" t="s">
        <v>215</v>
      </c>
      <c r="T192" s="400">
        <v>4140</v>
      </c>
      <c r="U192" s="427">
        <v>564.8804688265468</v>
      </c>
      <c r="V192" s="427">
        <v>550.89057646780952</v>
      </c>
      <c r="W192" s="427">
        <v>1115.7710452943563</v>
      </c>
      <c r="X192" s="427">
        <v>233.21311446242763</v>
      </c>
      <c r="Y192" s="427">
        <v>1348.9841597567838</v>
      </c>
      <c r="Z192" s="427">
        <v>-10.171014492753622</v>
      </c>
      <c r="AA192" s="434">
        <v>1338.8131452640303</v>
      </c>
      <c r="AB192" s="427">
        <v>33.197714009661851</v>
      </c>
      <c r="AC192" s="427">
        <v>749.27713887501397</v>
      </c>
      <c r="AD192" s="409">
        <v>11</v>
      </c>
      <c r="AE192" s="409">
        <v>11</v>
      </c>
    </row>
    <row r="193" spans="1:31" s="9" customFormat="1" ht="14">
      <c r="A193" s="397">
        <v>598</v>
      </c>
      <c r="B193" s="398" t="s">
        <v>216</v>
      </c>
      <c r="C193" s="400">
        <v>19475</v>
      </c>
      <c r="D193" s="399">
        <v>-19.858755470190069</v>
      </c>
      <c r="E193" s="399">
        <v>175.55011459052037</v>
      </c>
      <c r="F193" s="399">
        <v>155.6913591203303</v>
      </c>
      <c r="G193" s="399">
        <v>79.080816165085366</v>
      </c>
      <c r="H193" s="399">
        <v>234.77217528541564</v>
      </c>
      <c r="I193" s="399">
        <v>83.95859660180389</v>
      </c>
      <c r="J193" s="399">
        <v>318.73077188721953</v>
      </c>
      <c r="K193" s="399">
        <v>192.27291399229782</v>
      </c>
      <c r="L193" s="435">
        <v>511.00368587951738</v>
      </c>
      <c r="M193" s="399">
        <v>56.584796518613615</v>
      </c>
      <c r="N193" s="399">
        <v>567.58848239813096</v>
      </c>
      <c r="O193" s="409">
        <v>15</v>
      </c>
      <c r="P193" s="409">
        <v>15</v>
      </c>
      <c r="Q193" s="22"/>
      <c r="R193" s="415">
        <v>598</v>
      </c>
      <c r="S193" s="202" t="s">
        <v>216</v>
      </c>
      <c r="T193" s="400">
        <v>19207</v>
      </c>
      <c r="U193" s="427">
        <v>-111.40430063767053</v>
      </c>
      <c r="V193" s="427">
        <v>78.607631862006428</v>
      </c>
      <c r="W193" s="427">
        <v>-32.796668775664102</v>
      </c>
      <c r="X193" s="427">
        <v>160.17259607045622</v>
      </c>
      <c r="Y193" s="427">
        <v>127.37592729479213</v>
      </c>
      <c r="Z193" s="427">
        <v>161.24079762586558</v>
      </c>
      <c r="AA193" s="434">
        <v>288.6167249206577</v>
      </c>
      <c r="AB193" s="427">
        <v>42.675399932316338</v>
      </c>
      <c r="AC193" s="427">
        <v>750.27713887501397</v>
      </c>
      <c r="AD193" s="409">
        <v>15</v>
      </c>
      <c r="AE193" s="409">
        <v>15</v>
      </c>
    </row>
    <row r="194" spans="1:31" s="9" customFormat="1" ht="14">
      <c r="A194" s="397">
        <v>601</v>
      </c>
      <c r="B194" s="398" t="s">
        <v>218</v>
      </c>
      <c r="C194" s="400">
        <v>3739</v>
      </c>
      <c r="D194" s="399">
        <v>682.48751566758222</v>
      </c>
      <c r="E194" s="399">
        <v>148.76986531222818</v>
      </c>
      <c r="F194" s="399">
        <v>831.25738097981036</v>
      </c>
      <c r="G194" s="399">
        <v>378.79714431183919</v>
      </c>
      <c r="H194" s="399">
        <v>1210.0545252916495</v>
      </c>
      <c r="I194" s="399">
        <v>164.22814597759859</v>
      </c>
      <c r="J194" s="399">
        <v>1374.2826712692481</v>
      </c>
      <c r="K194" s="399">
        <v>88.99759293928858</v>
      </c>
      <c r="L194" s="435">
        <v>1463.2802642085367</v>
      </c>
      <c r="M194" s="399">
        <v>-13.583980727467241</v>
      </c>
      <c r="N194" s="399">
        <v>1449.6962834810693</v>
      </c>
      <c r="O194" s="409">
        <v>13</v>
      </c>
      <c r="P194" s="409">
        <v>13</v>
      </c>
      <c r="Q194" s="22"/>
      <c r="R194" s="415">
        <v>601</v>
      </c>
      <c r="S194" s="202" t="s">
        <v>218</v>
      </c>
      <c r="T194" s="400">
        <v>3786</v>
      </c>
      <c r="U194" s="427">
        <v>680.83766048748862</v>
      </c>
      <c r="V194" s="427">
        <v>406.7285656719389</v>
      </c>
      <c r="W194" s="427">
        <v>1087.5662261594275</v>
      </c>
      <c r="X194" s="427">
        <v>226.58596079655103</v>
      </c>
      <c r="Y194" s="427">
        <v>1314.1521869559786</v>
      </c>
      <c r="Z194" s="427">
        <v>62.155837295298468</v>
      </c>
      <c r="AA194" s="434">
        <v>1376.3080242512772</v>
      </c>
      <c r="AB194" s="427">
        <v>-14.391657184363446</v>
      </c>
      <c r="AC194" s="427">
        <v>752.27713887501397</v>
      </c>
      <c r="AD194" s="409">
        <v>13</v>
      </c>
      <c r="AE194" s="409">
        <v>13</v>
      </c>
    </row>
    <row r="195" spans="1:31" s="9" customFormat="1" ht="14">
      <c r="A195" s="397">
        <v>604</v>
      </c>
      <c r="B195" s="398" t="s">
        <v>219</v>
      </c>
      <c r="C195" s="400">
        <v>20763</v>
      </c>
      <c r="D195" s="399">
        <v>773.35330884730854</v>
      </c>
      <c r="E195" s="399">
        <v>118.12230842618737</v>
      </c>
      <c r="F195" s="399">
        <v>891.47561727349591</v>
      </c>
      <c r="G195" s="399">
        <v>-23.658064449145655</v>
      </c>
      <c r="H195" s="399">
        <v>867.81755282435029</v>
      </c>
      <c r="I195" s="399">
        <v>36.240572147316918</v>
      </c>
      <c r="J195" s="399">
        <v>904.05812497166721</v>
      </c>
      <c r="K195" s="399">
        <v>-117.60381447767664</v>
      </c>
      <c r="L195" s="435">
        <v>786.45431049399053</v>
      </c>
      <c r="M195" s="399">
        <v>-37.707265269541985</v>
      </c>
      <c r="N195" s="399">
        <v>748.74704522444858</v>
      </c>
      <c r="O195" s="409">
        <v>6</v>
      </c>
      <c r="P195" s="409">
        <v>6</v>
      </c>
      <c r="Q195" s="22"/>
      <c r="R195" s="415">
        <v>604</v>
      </c>
      <c r="S195" s="202" t="s">
        <v>219</v>
      </c>
      <c r="T195" s="400">
        <v>20405</v>
      </c>
      <c r="U195" s="427">
        <v>806.27476990411242</v>
      </c>
      <c r="V195" s="427">
        <v>-19.783903063058819</v>
      </c>
      <c r="W195" s="427">
        <v>786.49086684105362</v>
      </c>
      <c r="X195" s="427">
        <v>103.87946800255338</v>
      </c>
      <c r="Y195" s="427">
        <v>890.370334843607</v>
      </c>
      <c r="Z195" s="427">
        <v>-129.10781671159029</v>
      </c>
      <c r="AA195" s="434">
        <v>761.26251813201668</v>
      </c>
      <c r="AB195" s="427">
        <v>-36.074027793187952</v>
      </c>
      <c r="AC195" s="427">
        <v>753.27713887501397</v>
      </c>
      <c r="AD195" s="409">
        <v>6</v>
      </c>
      <c r="AE195" s="409">
        <v>6</v>
      </c>
    </row>
    <row r="196" spans="1:31" s="9" customFormat="1" ht="14">
      <c r="A196" s="397">
        <v>607</v>
      </c>
      <c r="B196" s="398" t="s">
        <v>220</v>
      </c>
      <c r="C196" s="400">
        <v>4064</v>
      </c>
      <c r="D196" s="399">
        <v>-42.150853100234841</v>
      </c>
      <c r="E196" s="399">
        <v>141.29847320096198</v>
      </c>
      <c r="F196" s="399">
        <v>99.147620100727138</v>
      </c>
      <c r="G196" s="399">
        <v>604.76733244458239</v>
      </c>
      <c r="H196" s="399">
        <v>703.91495254530957</v>
      </c>
      <c r="I196" s="399">
        <v>166.56666084010459</v>
      </c>
      <c r="J196" s="399">
        <v>870.48161338541422</v>
      </c>
      <c r="K196" s="399">
        <v>-143.45718503937007</v>
      </c>
      <c r="L196" s="435">
        <v>727.02442834604415</v>
      </c>
      <c r="M196" s="399">
        <v>-5.9042948548228313</v>
      </c>
      <c r="N196" s="399">
        <v>721.12013349122128</v>
      </c>
      <c r="O196" s="409">
        <v>12</v>
      </c>
      <c r="P196" s="409">
        <v>12</v>
      </c>
      <c r="Q196" s="22"/>
      <c r="R196" s="415">
        <v>607</v>
      </c>
      <c r="S196" s="202" t="s">
        <v>220</v>
      </c>
      <c r="T196" s="400">
        <v>4084</v>
      </c>
      <c r="U196" s="427">
        <v>-36.162020287221701</v>
      </c>
      <c r="V196" s="427">
        <v>620.5377980850285</v>
      </c>
      <c r="W196" s="427">
        <v>584.37577779780679</v>
      </c>
      <c r="X196" s="427">
        <v>228.42394124632006</v>
      </c>
      <c r="Y196" s="427">
        <v>812.79971904412685</v>
      </c>
      <c r="Z196" s="427">
        <v>-144.71914789422135</v>
      </c>
      <c r="AA196" s="434">
        <v>668.0805711499055</v>
      </c>
      <c r="AB196" s="427">
        <v>-11.963768364348674</v>
      </c>
      <c r="AC196" s="427">
        <v>754.27713887501397</v>
      </c>
      <c r="AD196" s="409">
        <v>12</v>
      </c>
      <c r="AE196" s="409">
        <v>12</v>
      </c>
    </row>
    <row r="197" spans="1:31" s="9" customFormat="1" ht="14">
      <c r="A197" s="397">
        <v>608</v>
      </c>
      <c r="B197" s="398" t="s">
        <v>221</v>
      </c>
      <c r="C197" s="400">
        <v>1943</v>
      </c>
      <c r="D197" s="399">
        <v>-83.113547034798813</v>
      </c>
      <c r="E197" s="399">
        <v>129.70012680626726</v>
      </c>
      <c r="F197" s="399">
        <v>46.58657977146845</v>
      </c>
      <c r="G197" s="399">
        <v>516.48916828390054</v>
      </c>
      <c r="H197" s="399">
        <v>563.07574805536899</v>
      </c>
      <c r="I197" s="399">
        <v>113.96650341346934</v>
      </c>
      <c r="J197" s="399">
        <v>677.04225146883834</v>
      </c>
      <c r="K197" s="399">
        <v>196.02676273803397</v>
      </c>
      <c r="L197" s="435">
        <v>873.06901420687234</v>
      </c>
      <c r="M197" s="399">
        <v>0</v>
      </c>
      <c r="N197" s="399">
        <v>873.06901420687234</v>
      </c>
      <c r="O197" s="409">
        <v>4</v>
      </c>
      <c r="P197" s="409">
        <v>4</v>
      </c>
      <c r="Q197" s="22"/>
      <c r="R197" s="415">
        <v>608</v>
      </c>
      <c r="S197" s="202" t="s">
        <v>221</v>
      </c>
      <c r="T197" s="400">
        <v>1980</v>
      </c>
      <c r="U197" s="427">
        <v>-41.805144994984254</v>
      </c>
      <c r="V197" s="427">
        <v>456.24532858139247</v>
      </c>
      <c r="W197" s="427">
        <v>414.44018358640824</v>
      </c>
      <c r="X197" s="427">
        <v>208.72952411670019</v>
      </c>
      <c r="Y197" s="427">
        <v>623.16970770310843</v>
      </c>
      <c r="Z197" s="427">
        <v>176.48939393939395</v>
      </c>
      <c r="AA197" s="434">
        <v>799.65910164250238</v>
      </c>
      <c r="AB197" s="427">
        <v>-1.5920505050505025</v>
      </c>
      <c r="AC197" s="427">
        <v>755.27713887501397</v>
      </c>
      <c r="AD197" s="409">
        <v>4</v>
      </c>
      <c r="AE197" s="409">
        <v>4</v>
      </c>
    </row>
    <row r="198" spans="1:31" s="9" customFormat="1" ht="14">
      <c r="A198" s="397">
        <v>609</v>
      </c>
      <c r="B198" s="398" t="s">
        <v>222</v>
      </c>
      <c r="C198" s="400">
        <v>83106</v>
      </c>
      <c r="D198" s="399">
        <v>-204.54816679086383</v>
      </c>
      <c r="E198" s="399">
        <v>165.36861685125294</v>
      </c>
      <c r="F198" s="399">
        <v>-39.179549939610922</v>
      </c>
      <c r="G198" s="399">
        <v>256.98096160762685</v>
      </c>
      <c r="H198" s="399">
        <v>217.80141166801593</v>
      </c>
      <c r="I198" s="399">
        <v>93.382977968412121</v>
      </c>
      <c r="J198" s="399">
        <v>311.18438963642802</v>
      </c>
      <c r="K198" s="399">
        <v>-49.029119437826388</v>
      </c>
      <c r="L198" s="435">
        <v>262.15527019860167</v>
      </c>
      <c r="M198" s="399">
        <v>-34.981239000956585</v>
      </c>
      <c r="N198" s="399">
        <v>227.17403119764506</v>
      </c>
      <c r="O198" s="409">
        <v>4</v>
      </c>
      <c r="P198" s="409">
        <v>4</v>
      </c>
      <c r="Q198" s="22"/>
      <c r="R198" s="415">
        <v>609</v>
      </c>
      <c r="S198" s="202" t="s">
        <v>222</v>
      </c>
      <c r="T198" s="400">
        <v>83205</v>
      </c>
      <c r="U198" s="427">
        <v>-208.35176023735977</v>
      </c>
      <c r="V198" s="427">
        <v>272.6588690999742</v>
      </c>
      <c r="W198" s="427">
        <v>64.307108862614442</v>
      </c>
      <c r="X198" s="427">
        <v>162.75899099494083</v>
      </c>
      <c r="Y198" s="427">
        <v>227.06609985755529</v>
      </c>
      <c r="Z198" s="427">
        <v>-59.58614265969593</v>
      </c>
      <c r="AA198" s="434">
        <v>167.47995719785933</v>
      </c>
      <c r="AB198" s="427">
        <v>-35.072600539751221</v>
      </c>
      <c r="AC198" s="427">
        <v>756.27713887501397</v>
      </c>
      <c r="AD198" s="409">
        <v>4</v>
      </c>
      <c r="AE198" s="409">
        <v>4</v>
      </c>
    </row>
    <row r="199" spans="1:31" s="9" customFormat="1" ht="14">
      <c r="A199" s="397">
        <v>611</v>
      </c>
      <c r="B199" s="398" t="s">
        <v>223</v>
      </c>
      <c r="C199" s="400">
        <v>4973</v>
      </c>
      <c r="D199" s="399">
        <v>572.62127120691628</v>
      </c>
      <c r="E199" s="399">
        <v>90.54855499213393</v>
      </c>
      <c r="F199" s="399">
        <v>663.16982619905025</v>
      </c>
      <c r="G199" s="399">
        <v>218.32325889769476</v>
      </c>
      <c r="H199" s="399">
        <v>881.49308509674495</v>
      </c>
      <c r="I199" s="399">
        <v>80.294414959081308</v>
      </c>
      <c r="J199" s="399">
        <v>961.78750005582629</v>
      </c>
      <c r="K199" s="399">
        <v>-270.27428111803738</v>
      </c>
      <c r="L199" s="435">
        <v>691.51321893778891</v>
      </c>
      <c r="M199" s="399">
        <v>4.9373550090488685</v>
      </c>
      <c r="N199" s="399">
        <v>696.45057394683772</v>
      </c>
      <c r="O199" s="409">
        <v>1</v>
      </c>
      <c r="P199" s="410">
        <v>35</v>
      </c>
      <c r="Q199" s="22"/>
      <c r="R199" s="415">
        <v>611</v>
      </c>
      <c r="S199" s="202" t="s">
        <v>223</v>
      </c>
      <c r="T199" s="400">
        <v>5011</v>
      </c>
      <c r="U199" s="427">
        <v>634.45983288231992</v>
      </c>
      <c r="V199" s="427">
        <v>225.02082495541086</v>
      </c>
      <c r="W199" s="427">
        <v>859.48065783773075</v>
      </c>
      <c r="X199" s="427">
        <v>143.61234083168904</v>
      </c>
      <c r="Y199" s="427">
        <v>1003.0929986694198</v>
      </c>
      <c r="Z199" s="427">
        <v>-269.36779086010779</v>
      </c>
      <c r="AA199" s="434">
        <v>733.725207809312</v>
      </c>
      <c r="AB199" s="427">
        <v>23.96120203552184</v>
      </c>
      <c r="AC199" s="427">
        <v>757.27713887501397</v>
      </c>
      <c r="AD199" s="409">
        <v>1</v>
      </c>
      <c r="AE199" s="410">
        <v>35</v>
      </c>
    </row>
    <row r="200" spans="1:31" s="9" customFormat="1" ht="14">
      <c r="A200" s="397">
        <v>638</v>
      </c>
      <c r="B200" s="398" t="s">
        <v>237</v>
      </c>
      <c r="C200" s="400">
        <v>51289</v>
      </c>
      <c r="D200" s="399">
        <v>817.05816225163767</v>
      </c>
      <c r="E200" s="399">
        <v>119.84792677968318</v>
      </c>
      <c r="F200" s="399">
        <v>936.90608903132079</v>
      </c>
      <c r="G200" s="399">
        <v>-25.989594089990767</v>
      </c>
      <c r="H200" s="399">
        <v>910.91649494133003</v>
      </c>
      <c r="I200" s="399">
        <v>91.59535527624503</v>
      </c>
      <c r="J200" s="399">
        <v>1002.5118502175751</v>
      </c>
      <c r="K200" s="399">
        <v>4.5319269239018114</v>
      </c>
      <c r="L200" s="435">
        <v>1007.043777141477</v>
      </c>
      <c r="M200" s="399">
        <v>-13.956554541129684</v>
      </c>
      <c r="N200" s="399">
        <v>993.08722260034733</v>
      </c>
      <c r="O200" s="409">
        <v>1</v>
      </c>
      <c r="P200" s="410">
        <v>34</v>
      </c>
      <c r="Q200" s="22"/>
      <c r="R200" s="415">
        <v>638</v>
      </c>
      <c r="S200" s="202" t="s">
        <v>237</v>
      </c>
      <c r="T200" s="400">
        <v>51232</v>
      </c>
      <c r="U200" s="427">
        <v>857.83484363971422</v>
      </c>
      <c r="V200" s="427">
        <v>-67.28122852147203</v>
      </c>
      <c r="W200" s="427">
        <v>790.55361511824219</v>
      </c>
      <c r="X200" s="427">
        <v>142.97549468459584</v>
      </c>
      <c r="Y200" s="427">
        <v>933.52910980283809</v>
      </c>
      <c r="Z200" s="427">
        <v>-29.801198469706435</v>
      </c>
      <c r="AA200" s="434">
        <v>903.7279113331316</v>
      </c>
      <c r="AB200" s="427">
        <v>-13.136990634954707</v>
      </c>
      <c r="AC200" s="427">
        <v>771.27713887501397</v>
      </c>
      <c r="AD200" s="409">
        <v>1</v>
      </c>
      <c r="AE200" s="410">
        <v>34</v>
      </c>
    </row>
    <row r="201" spans="1:31" s="9" customFormat="1" ht="14">
      <c r="A201" s="397">
        <v>614</v>
      </c>
      <c r="B201" s="398" t="s">
        <v>224</v>
      </c>
      <c r="C201" s="400">
        <v>2923</v>
      </c>
      <c r="D201" s="399">
        <v>288.87328326888814</v>
      </c>
      <c r="E201" s="399">
        <v>162.21656541215984</v>
      </c>
      <c r="F201" s="399">
        <v>451.08984868104795</v>
      </c>
      <c r="G201" s="399">
        <v>498.09099893594049</v>
      </c>
      <c r="H201" s="399">
        <v>949.18084761698844</v>
      </c>
      <c r="I201" s="399">
        <v>196.34692737064711</v>
      </c>
      <c r="J201" s="399">
        <v>1145.5277749876357</v>
      </c>
      <c r="K201" s="399">
        <v>145.42216900444748</v>
      </c>
      <c r="L201" s="435">
        <v>1290.949943992083</v>
      </c>
      <c r="M201" s="399">
        <v>-1.5511369962367436</v>
      </c>
      <c r="N201" s="399">
        <v>1289.3988069958464</v>
      </c>
      <c r="O201" s="409">
        <v>19</v>
      </c>
      <c r="P201" s="409">
        <v>19</v>
      </c>
      <c r="Q201" s="22"/>
      <c r="R201" s="415">
        <v>614</v>
      </c>
      <c r="S201" s="202" t="s">
        <v>224</v>
      </c>
      <c r="T201" s="400">
        <v>2999</v>
      </c>
      <c r="U201" s="427">
        <v>285.30651978954785</v>
      </c>
      <c r="V201" s="427">
        <v>505.71520482543002</v>
      </c>
      <c r="W201" s="427">
        <v>791.02172461497787</v>
      </c>
      <c r="X201" s="427">
        <v>256.41911766940007</v>
      </c>
      <c r="Y201" s="427">
        <v>1047.440842284378</v>
      </c>
      <c r="Z201" s="427">
        <v>103.5298432810937</v>
      </c>
      <c r="AA201" s="434">
        <v>1150.9706855654717</v>
      </c>
      <c r="AB201" s="427">
        <v>-4.204414804934979</v>
      </c>
      <c r="AC201" s="427">
        <v>758.27713887501397</v>
      </c>
      <c r="AD201" s="409">
        <v>19</v>
      </c>
      <c r="AE201" s="409">
        <v>19</v>
      </c>
    </row>
    <row r="202" spans="1:31" s="9" customFormat="1" ht="14">
      <c r="A202" s="397">
        <v>615</v>
      </c>
      <c r="B202" s="398" t="s">
        <v>225</v>
      </c>
      <c r="C202" s="400">
        <v>7479</v>
      </c>
      <c r="D202" s="399">
        <v>1345.753467100415</v>
      </c>
      <c r="E202" s="399">
        <v>169.02347911858689</v>
      </c>
      <c r="F202" s="399">
        <v>1514.776946219002</v>
      </c>
      <c r="G202" s="399">
        <v>531.47126501838636</v>
      </c>
      <c r="H202" s="399">
        <v>2046.2482112373882</v>
      </c>
      <c r="I202" s="399">
        <v>139.97986282208464</v>
      </c>
      <c r="J202" s="399">
        <v>2186.2280740594729</v>
      </c>
      <c r="K202" s="399">
        <v>17.37317823238401</v>
      </c>
      <c r="L202" s="435">
        <v>2203.6012522918568</v>
      </c>
      <c r="M202" s="399">
        <v>16.972133614119532</v>
      </c>
      <c r="N202" s="399">
        <v>2220.5733859059765</v>
      </c>
      <c r="O202" s="409">
        <v>17</v>
      </c>
      <c r="P202" s="409">
        <v>17</v>
      </c>
      <c r="Q202" s="22"/>
      <c r="R202" s="415">
        <v>615</v>
      </c>
      <c r="S202" s="202" t="s">
        <v>225</v>
      </c>
      <c r="T202" s="400">
        <v>7603</v>
      </c>
      <c r="U202" s="427">
        <v>1318.8816790290416</v>
      </c>
      <c r="V202" s="427">
        <v>482.06749169647372</v>
      </c>
      <c r="W202" s="427">
        <v>1800.9491707255154</v>
      </c>
      <c r="X202" s="427">
        <v>204.79639965011313</v>
      </c>
      <c r="Y202" s="427">
        <v>2005.7455703756286</v>
      </c>
      <c r="Z202" s="427">
        <v>16.93186899907931</v>
      </c>
      <c r="AA202" s="434">
        <v>2022.6774393747078</v>
      </c>
      <c r="AB202" s="427">
        <v>1.3495470603709043</v>
      </c>
      <c r="AC202" s="427">
        <v>759.27713887501397</v>
      </c>
      <c r="AD202" s="409">
        <v>17</v>
      </c>
      <c r="AE202" s="409">
        <v>17</v>
      </c>
    </row>
    <row r="203" spans="1:31" s="9" customFormat="1" ht="14">
      <c r="A203" s="397">
        <v>616</v>
      </c>
      <c r="B203" s="398" t="s">
        <v>226</v>
      </c>
      <c r="C203" s="400">
        <v>1781</v>
      </c>
      <c r="D203" s="399">
        <v>-69.488940403977665</v>
      </c>
      <c r="E203" s="399">
        <v>122.06884287718314</v>
      </c>
      <c r="F203" s="399">
        <v>52.579902473205479</v>
      </c>
      <c r="G203" s="399">
        <v>457.7888390949509</v>
      </c>
      <c r="H203" s="399">
        <v>510.36874156815639</v>
      </c>
      <c r="I203" s="399">
        <v>134.64619149420233</v>
      </c>
      <c r="J203" s="399">
        <v>645.01493306235875</v>
      </c>
      <c r="K203" s="399">
        <v>-261.91184727681076</v>
      </c>
      <c r="L203" s="435">
        <v>383.10308578554793</v>
      </c>
      <c r="M203" s="399">
        <v>-455.754030825379</v>
      </c>
      <c r="N203" s="399">
        <v>-72.650945039831086</v>
      </c>
      <c r="O203" s="409">
        <v>1</v>
      </c>
      <c r="P203" s="410">
        <v>34</v>
      </c>
      <c r="Q203" s="22"/>
      <c r="R203" s="415">
        <v>616</v>
      </c>
      <c r="S203" s="202" t="s">
        <v>226</v>
      </c>
      <c r="T203" s="400">
        <v>1807</v>
      </c>
      <c r="U203" s="427">
        <v>-49.856588240344337</v>
      </c>
      <c r="V203" s="427">
        <v>431.49578024087316</v>
      </c>
      <c r="W203" s="427">
        <v>381.63919200052885</v>
      </c>
      <c r="X203" s="427">
        <v>210.37560248604558</v>
      </c>
      <c r="Y203" s="427">
        <v>592.01479448657449</v>
      </c>
      <c r="Z203" s="427">
        <v>-274.84228002213615</v>
      </c>
      <c r="AA203" s="434">
        <v>317.17251446443828</v>
      </c>
      <c r="AB203" s="427">
        <v>-384.56874211400117</v>
      </c>
      <c r="AC203" s="427">
        <v>760.27713887501397</v>
      </c>
      <c r="AD203" s="409">
        <v>1</v>
      </c>
      <c r="AE203" s="410">
        <v>34</v>
      </c>
    </row>
    <row r="204" spans="1:31" s="9" customFormat="1" ht="14">
      <c r="A204" s="397">
        <v>619</v>
      </c>
      <c r="B204" s="398" t="s">
        <v>227</v>
      </c>
      <c r="C204" s="400">
        <v>2650</v>
      </c>
      <c r="D204" s="399">
        <v>353.55888046299339</v>
      </c>
      <c r="E204" s="399">
        <v>143.15588101334225</v>
      </c>
      <c r="F204" s="399">
        <v>496.71476147633564</v>
      </c>
      <c r="G204" s="399">
        <v>625.71944570626579</v>
      </c>
      <c r="H204" s="399">
        <v>1122.4342071826015</v>
      </c>
      <c r="I204" s="399">
        <v>211.25638773584024</v>
      </c>
      <c r="J204" s="399">
        <v>1333.6905949184415</v>
      </c>
      <c r="K204" s="399">
        <v>52.599245283018867</v>
      </c>
      <c r="L204" s="435">
        <v>1386.2898402014605</v>
      </c>
      <c r="M204" s="399">
        <v>49.692550188679235</v>
      </c>
      <c r="N204" s="399">
        <v>1435.9823903901397</v>
      </c>
      <c r="O204" s="409">
        <v>6</v>
      </c>
      <c r="P204" s="409">
        <v>6</v>
      </c>
      <c r="Q204" s="22"/>
      <c r="R204" s="415">
        <v>619</v>
      </c>
      <c r="S204" s="202" t="s">
        <v>227</v>
      </c>
      <c r="T204" s="400">
        <v>2675</v>
      </c>
      <c r="U204" s="427">
        <v>409.58059278697993</v>
      </c>
      <c r="V204" s="427">
        <v>583.36869814268721</v>
      </c>
      <c r="W204" s="427">
        <v>992.9492909296672</v>
      </c>
      <c r="X204" s="427">
        <v>257.49963299059721</v>
      </c>
      <c r="Y204" s="427">
        <v>1250.4489239202644</v>
      </c>
      <c r="Z204" s="427">
        <v>27.02841121495327</v>
      </c>
      <c r="AA204" s="434">
        <v>1277.4773351352176</v>
      </c>
      <c r="AB204" s="427">
        <v>81.958760000000012</v>
      </c>
      <c r="AC204" s="427">
        <v>761.27713887501397</v>
      </c>
      <c r="AD204" s="409">
        <v>6</v>
      </c>
      <c r="AE204" s="409">
        <v>6</v>
      </c>
    </row>
    <row r="205" spans="1:31" s="9" customFormat="1" ht="14">
      <c r="A205" s="397">
        <v>620</v>
      </c>
      <c r="B205" s="398" t="s">
        <v>228</v>
      </c>
      <c r="C205" s="400">
        <v>2359</v>
      </c>
      <c r="D205" s="399">
        <v>1069.0384304812108</v>
      </c>
      <c r="E205" s="399">
        <v>198.59111217384893</v>
      </c>
      <c r="F205" s="399">
        <v>1267.6295426550596</v>
      </c>
      <c r="G205" s="399">
        <v>407.92583444784975</v>
      </c>
      <c r="H205" s="399">
        <v>1675.5553771029095</v>
      </c>
      <c r="I205" s="399">
        <v>190.40645910820797</v>
      </c>
      <c r="J205" s="399">
        <v>1865.9618362111173</v>
      </c>
      <c r="K205" s="399">
        <v>129.46969054684189</v>
      </c>
      <c r="L205" s="435">
        <v>1995.4315267579591</v>
      </c>
      <c r="M205" s="399">
        <v>-14.096945697329375</v>
      </c>
      <c r="N205" s="399">
        <v>1981.3345810606299</v>
      </c>
      <c r="O205" s="409">
        <v>18</v>
      </c>
      <c r="P205" s="409">
        <v>18</v>
      </c>
      <c r="Q205" s="22"/>
      <c r="R205" s="415">
        <v>620</v>
      </c>
      <c r="S205" s="202" t="s">
        <v>228</v>
      </c>
      <c r="T205" s="400">
        <v>2380</v>
      </c>
      <c r="U205" s="427">
        <v>961.14490571310239</v>
      </c>
      <c r="V205" s="427">
        <v>334.33673035764764</v>
      </c>
      <c r="W205" s="427">
        <v>1295.48163607075</v>
      </c>
      <c r="X205" s="427">
        <v>248.32126719833951</v>
      </c>
      <c r="Y205" s="427">
        <v>1543.8029032690897</v>
      </c>
      <c r="Z205" s="427">
        <v>43.994957983193274</v>
      </c>
      <c r="AA205" s="434">
        <v>1587.7978612522829</v>
      </c>
      <c r="AB205" s="427">
        <v>-15.198396428571431</v>
      </c>
      <c r="AC205" s="427">
        <v>762.27713887501397</v>
      </c>
      <c r="AD205" s="409">
        <v>18</v>
      </c>
      <c r="AE205" s="409">
        <v>18</v>
      </c>
    </row>
    <row r="206" spans="1:31" s="9" customFormat="1" ht="14">
      <c r="A206" s="397">
        <v>623</v>
      </c>
      <c r="B206" s="398" t="s">
        <v>229</v>
      </c>
      <c r="C206" s="400">
        <v>2108</v>
      </c>
      <c r="D206" s="399">
        <v>628.53502173991421</v>
      </c>
      <c r="E206" s="399">
        <v>98.743321157789566</v>
      </c>
      <c r="F206" s="399">
        <v>727.27834289770374</v>
      </c>
      <c r="G206" s="399">
        <v>-23.447207832887543</v>
      </c>
      <c r="H206" s="399">
        <v>703.83113506481618</v>
      </c>
      <c r="I206" s="399">
        <v>191.56799953272986</v>
      </c>
      <c r="J206" s="399">
        <v>895.39913459754598</v>
      </c>
      <c r="K206" s="399">
        <v>-240.01091081593927</v>
      </c>
      <c r="L206" s="435">
        <v>655.38822378160671</v>
      </c>
      <c r="M206" s="399">
        <v>-29.297305075901324</v>
      </c>
      <c r="N206" s="399">
        <v>626.09091870570535</v>
      </c>
      <c r="O206" s="409">
        <v>10</v>
      </c>
      <c r="P206" s="409">
        <v>10</v>
      </c>
      <c r="Q206" s="22"/>
      <c r="R206" s="415">
        <v>623</v>
      </c>
      <c r="S206" s="202" t="s">
        <v>229</v>
      </c>
      <c r="T206" s="400">
        <v>2107</v>
      </c>
      <c r="U206" s="427">
        <v>672.61034863749319</v>
      </c>
      <c r="V206" s="427">
        <v>-33.928020447711745</v>
      </c>
      <c r="W206" s="427">
        <v>638.6823281897814</v>
      </c>
      <c r="X206" s="427">
        <v>225.21930188385213</v>
      </c>
      <c r="Y206" s="427">
        <v>863.90163007363356</v>
      </c>
      <c r="Z206" s="427">
        <v>-245.64356905552918</v>
      </c>
      <c r="AA206" s="434">
        <v>618.25806101810429</v>
      </c>
      <c r="AB206" s="427">
        <v>-32.913962980541051</v>
      </c>
      <c r="AC206" s="427">
        <v>763.27713887501397</v>
      </c>
      <c r="AD206" s="409">
        <v>10</v>
      </c>
      <c r="AE206" s="409">
        <v>10</v>
      </c>
    </row>
    <row r="207" spans="1:31" s="9" customFormat="1" ht="14">
      <c r="A207" s="397">
        <v>624</v>
      </c>
      <c r="B207" s="398" t="s">
        <v>230</v>
      </c>
      <c r="C207" s="400">
        <v>5065</v>
      </c>
      <c r="D207" s="399">
        <v>601.77796115424314</v>
      </c>
      <c r="E207" s="399">
        <v>118.79724494787548</v>
      </c>
      <c r="F207" s="399">
        <v>720.57520610211861</v>
      </c>
      <c r="G207" s="399">
        <v>180.60446980742572</v>
      </c>
      <c r="H207" s="399">
        <v>901.17967590954436</v>
      </c>
      <c r="I207" s="399">
        <v>75.926829273315604</v>
      </c>
      <c r="J207" s="399">
        <v>977.10650518286002</v>
      </c>
      <c r="K207" s="399">
        <v>-157.52458045409674</v>
      </c>
      <c r="L207" s="435">
        <v>819.58192472876328</v>
      </c>
      <c r="M207" s="399">
        <v>-34.595209919052309</v>
      </c>
      <c r="N207" s="399">
        <v>784.98671480971097</v>
      </c>
      <c r="O207" s="409">
        <v>8</v>
      </c>
      <c r="P207" s="409">
        <v>8</v>
      </c>
      <c r="Q207" s="22"/>
      <c r="R207" s="415">
        <v>624</v>
      </c>
      <c r="S207" s="202" t="s">
        <v>230</v>
      </c>
      <c r="T207" s="400">
        <v>5117</v>
      </c>
      <c r="U207" s="427">
        <v>593.13636515151222</v>
      </c>
      <c r="V207" s="427">
        <v>211.06737421112763</v>
      </c>
      <c r="W207" s="427">
        <v>804.20373936263979</v>
      </c>
      <c r="X207" s="427">
        <v>139.66076336851967</v>
      </c>
      <c r="Y207" s="427">
        <v>943.86450273115952</v>
      </c>
      <c r="Z207" s="427">
        <v>-164.77154582763339</v>
      </c>
      <c r="AA207" s="434">
        <v>779.09295690352621</v>
      </c>
      <c r="AB207" s="427">
        <v>-20.129000488567513</v>
      </c>
      <c r="AC207" s="427">
        <v>764.27713887501397</v>
      </c>
      <c r="AD207" s="409">
        <v>8</v>
      </c>
      <c r="AE207" s="409">
        <v>8</v>
      </c>
    </row>
    <row r="208" spans="1:31" s="9" customFormat="1" ht="14">
      <c r="A208" s="397">
        <v>625</v>
      </c>
      <c r="B208" s="398" t="s">
        <v>231</v>
      </c>
      <c r="C208" s="400">
        <v>2980</v>
      </c>
      <c r="D208" s="399">
        <v>977.89709515873255</v>
      </c>
      <c r="E208" s="399">
        <v>112.94001700521169</v>
      </c>
      <c r="F208" s="399">
        <v>1090.8371121639443</v>
      </c>
      <c r="G208" s="399">
        <v>211.0787179686136</v>
      </c>
      <c r="H208" s="399">
        <v>1301.9158301325576</v>
      </c>
      <c r="I208" s="399">
        <v>131.08865247283967</v>
      </c>
      <c r="J208" s="399">
        <v>1433.0044826053975</v>
      </c>
      <c r="K208" s="399">
        <v>122.45604026845638</v>
      </c>
      <c r="L208" s="435">
        <v>1555.4605228738537</v>
      </c>
      <c r="M208" s="399">
        <v>-22.933886577181212</v>
      </c>
      <c r="N208" s="399">
        <v>1532.5266362966727</v>
      </c>
      <c r="O208" s="409">
        <v>17</v>
      </c>
      <c r="P208" s="409">
        <v>17</v>
      </c>
      <c r="Q208" s="22"/>
      <c r="R208" s="415">
        <v>625</v>
      </c>
      <c r="S208" s="202" t="s">
        <v>231</v>
      </c>
      <c r="T208" s="400">
        <v>2991</v>
      </c>
      <c r="U208" s="427">
        <v>998.74743044201023</v>
      </c>
      <c r="V208" s="427">
        <v>194.3863342445197</v>
      </c>
      <c r="W208" s="427">
        <v>1193.13376468653</v>
      </c>
      <c r="X208" s="427">
        <v>186.31140360669337</v>
      </c>
      <c r="Y208" s="427">
        <v>1379.4451682932233</v>
      </c>
      <c r="Z208" s="427">
        <v>114.82948846539618</v>
      </c>
      <c r="AA208" s="434">
        <v>1494.2746567586198</v>
      </c>
      <c r="AB208" s="427">
        <v>-1.5281768639251043</v>
      </c>
      <c r="AC208" s="427">
        <v>765.27713887501397</v>
      </c>
      <c r="AD208" s="409">
        <v>17</v>
      </c>
      <c r="AE208" s="409">
        <v>17</v>
      </c>
    </row>
    <row r="209" spans="1:31" s="9" customFormat="1" ht="14">
      <c r="A209" s="397">
        <v>626</v>
      </c>
      <c r="B209" s="398" t="s">
        <v>232</v>
      </c>
      <c r="C209" s="400">
        <v>4756</v>
      </c>
      <c r="D209" s="399">
        <v>87.403033549515428</v>
      </c>
      <c r="E209" s="399">
        <v>154.20564706852969</v>
      </c>
      <c r="F209" s="399">
        <v>241.6086806180451</v>
      </c>
      <c r="G209" s="399">
        <v>478.54121491188567</v>
      </c>
      <c r="H209" s="399">
        <v>720.14989552993075</v>
      </c>
      <c r="I209" s="399">
        <v>141.29275938035616</v>
      </c>
      <c r="J209" s="399">
        <v>861.44265491028682</v>
      </c>
      <c r="K209" s="399">
        <v>-15.574432296047098</v>
      </c>
      <c r="L209" s="435">
        <v>845.86822261423981</v>
      </c>
      <c r="M209" s="399">
        <v>-3.171880382674515</v>
      </c>
      <c r="N209" s="399">
        <v>842.69634223156527</v>
      </c>
      <c r="O209" s="409">
        <v>17</v>
      </c>
      <c r="P209" s="409">
        <v>17</v>
      </c>
      <c r="Q209" s="22"/>
      <c r="R209" s="415">
        <v>626</v>
      </c>
      <c r="S209" s="202" t="s">
        <v>232</v>
      </c>
      <c r="T209" s="400">
        <v>4835</v>
      </c>
      <c r="U209" s="427">
        <v>47.311510256292237</v>
      </c>
      <c r="V209" s="427">
        <v>331.55092184729654</v>
      </c>
      <c r="W209" s="427">
        <v>378.86243210358879</v>
      </c>
      <c r="X209" s="427">
        <v>198.12666026639582</v>
      </c>
      <c r="Y209" s="427">
        <v>576.98909236998452</v>
      </c>
      <c r="Z209" s="427">
        <v>-40.558014477766285</v>
      </c>
      <c r="AA209" s="434">
        <v>536.43107789221824</v>
      </c>
      <c r="AB209" s="427">
        <v>-1.3202329886246127</v>
      </c>
      <c r="AC209" s="427">
        <v>766.27713887501397</v>
      </c>
      <c r="AD209" s="409">
        <v>17</v>
      </c>
      <c r="AE209" s="409">
        <v>17</v>
      </c>
    </row>
    <row r="210" spans="1:31" s="9" customFormat="1" ht="14">
      <c r="A210" s="397">
        <v>630</v>
      </c>
      <c r="B210" s="398" t="s">
        <v>233</v>
      </c>
      <c r="C210" s="400">
        <v>1646</v>
      </c>
      <c r="D210" s="399">
        <v>1229.6612856024956</v>
      </c>
      <c r="E210" s="399">
        <v>91.861821660536449</v>
      </c>
      <c r="F210" s="399">
        <v>1321.5231072630322</v>
      </c>
      <c r="G210" s="399">
        <v>478.12057457161444</v>
      </c>
      <c r="H210" s="399">
        <v>1799.6436818346465</v>
      </c>
      <c r="I210" s="399">
        <v>128.19074006011962</v>
      </c>
      <c r="J210" s="399">
        <v>1927.8344218947659</v>
      </c>
      <c r="K210" s="399">
        <v>-62.407654921020658</v>
      </c>
      <c r="L210" s="435">
        <v>1865.4267669737453</v>
      </c>
      <c r="M210" s="399">
        <v>121.62510947752126</v>
      </c>
      <c r="N210" s="399">
        <v>1987.0518764512665</v>
      </c>
      <c r="O210" s="409">
        <v>17</v>
      </c>
      <c r="P210" s="409">
        <v>17</v>
      </c>
      <c r="Q210" s="22"/>
      <c r="R210" s="415">
        <v>630</v>
      </c>
      <c r="S210" s="202" t="s">
        <v>233</v>
      </c>
      <c r="T210" s="400">
        <v>1635</v>
      </c>
      <c r="U210" s="427">
        <v>1146.8284026455808</v>
      </c>
      <c r="V210" s="427">
        <v>341.62075639946192</v>
      </c>
      <c r="W210" s="427">
        <v>1488.449159045043</v>
      </c>
      <c r="X210" s="427">
        <v>180.45257154142186</v>
      </c>
      <c r="Y210" s="427">
        <v>1668.9017305864647</v>
      </c>
      <c r="Z210" s="427">
        <v>-109.88929663608563</v>
      </c>
      <c r="AA210" s="434">
        <v>1559.0124339503791</v>
      </c>
      <c r="AB210" s="427">
        <v>116.64325993883791</v>
      </c>
      <c r="AC210" s="427">
        <v>767.27713887501397</v>
      </c>
      <c r="AD210" s="409">
        <v>17</v>
      </c>
      <c r="AE210" s="409">
        <v>17</v>
      </c>
    </row>
    <row r="211" spans="1:31" s="9" customFormat="1" ht="14">
      <c r="A211" s="397">
        <v>631</v>
      </c>
      <c r="B211" s="398" t="s">
        <v>234</v>
      </c>
      <c r="C211" s="400">
        <v>1930</v>
      </c>
      <c r="D211" s="399">
        <v>328.41423092124819</v>
      </c>
      <c r="E211" s="399">
        <v>129.20765046797442</v>
      </c>
      <c r="F211" s="399">
        <v>457.62188138922261</v>
      </c>
      <c r="G211" s="399">
        <v>347.75328008664314</v>
      </c>
      <c r="H211" s="399">
        <v>805.37516147586575</v>
      </c>
      <c r="I211" s="399">
        <v>89.473819911680437</v>
      </c>
      <c r="J211" s="399">
        <v>894.84898138754625</v>
      </c>
      <c r="K211" s="399">
        <v>-247.22849740932642</v>
      </c>
      <c r="L211" s="435">
        <v>647.6204839782198</v>
      </c>
      <c r="M211" s="399">
        <v>-415.72794983937825</v>
      </c>
      <c r="N211" s="399">
        <v>231.89253413884157</v>
      </c>
      <c r="O211" s="409">
        <v>2</v>
      </c>
      <c r="P211" s="409">
        <v>2</v>
      </c>
      <c r="Q211" s="22"/>
      <c r="R211" s="415">
        <v>631</v>
      </c>
      <c r="S211" s="202" t="s">
        <v>234</v>
      </c>
      <c r="T211" s="400">
        <v>1963</v>
      </c>
      <c r="U211" s="427">
        <v>279.43281058169066</v>
      </c>
      <c r="V211" s="427">
        <v>302.1363190328322</v>
      </c>
      <c r="W211" s="427">
        <v>581.56912961452292</v>
      </c>
      <c r="X211" s="427">
        <v>169.76572738189327</v>
      </c>
      <c r="Y211" s="427">
        <v>751.33485699641619</v>
      </c>
      <c r="Z211" s="427">
        <v>-269.86296484971984</v>
      </c>
      <c r="AA211" s="434">
        <v>481.47189214669635</v>
      </c>
      <c r="AB211" s="427">
        <v>-375.09966994396336</v>
      </c>
      <c r="AC211" s="427">
        <v>768.27713887501397</v>
      </c>
      <c r="AD211" s="409">
        <v>2</v>
      </c>
      <c r="AE211" s="409">
        <v>2</v>
      </c>
    </row>
    <row r="212" spans="1:31" s="9" customFormat="1" ht="14">
      <c r="A212" s="397">
        <v>635</v>
      </c>
      <c r="B212" s="398" t="s">
        <v>235</v>
      </c>
      <c r="C212" s="400">
        <v>6337</v>
      </c>
      <c r="D212" s="399">
        <v>114.13327123433113</v>
      </c>
      <c r="E212" s="399">
        <v>128.7266197535686</v>
      </c>
      <c r="F212" s="399">
        <v>242.85989098789975</v>
      </c>
      <c r="G212" s="399">
        <v>345.170369232876</v>
      </c>
      <c r="H212" s="399">
        <v>588.03026022077574</v>
      </c>
      <c r="I212" s="399">
        <v>129.78025410607745</v>
      </c>
      <c r="J212" s="399">
        <v>717.81051432685331</v>
      </c>
      <c r="K212" s="399">
        <v>-63.612434906106991</v>
      </c>
      <c r="L212" s="435">
        <v>654.19807942074624</v>
      </c>
      <c r="M212" s="399">
        <v>-66.949644475303785</v>
      </c>
      <c r="N212" s="399">
        <v>587.24843494544245</v>
      </c>
      <c r="O212" s="409">
        <v>6</v>
      </c>
      <c r="P212" s="409">
        <v>6</v>
      </c>
      <c r="Q212" s="22"/>
      <c r="R212" s="415">
        <v>635</v>
      </c>
      <c r="S212" s="202" t="s">
        <v>235</v>
      </c>
      <c r="T212" s="400">
        <v>6347</v>
      </c>
      <c r="U212" s="427">
        <v>100.97771853521827</v>
      </c>
      <c r="V212" s="427">
        <v>365.45173304874476</v>
      </c>
      <c r="W212" s="427">
        <v>466.42945158396299</v>
      </c>
      <c r="X212" s="427">
        <v>195.1698383908157</v>
      </c>
      <c r="Y212" s="427">
        <v>661.59928997477869</v>
      </c>
      <c r="Z212" s="427">
        <v>-90.07089963762408</v>
      </c>
      <c r="AA212" s="434">
        <v>571.52839033715463</v>
      </c>
      <c r="AB212" s="427">
        <v>-78.729518701748844</v>
      </c>
      <c r="AC212" s="427">
        <v>769.27713887501397</v>
      </c>
      <c r="AD212" s="409">
        <v>6</v>
      </c>
      <c r="AE212" s="409">
        <v>6</v>
      </c>
    </row>
    <row r="213" spans="1:31" s="9" customFormat="1" ht="14">
      <c r="A213" s="397">
        <v>636</v>
      </c>
      <c r="B213" s="398" t="s">
        <v>236</v>
      </c>
      <c r="C213" s="400">
        <v>8130</v>
      </c>
      <c r="D213" s="399">
        <v>548.855261224066</v>
      </c>
      <c r="E213" s="399">
        <v>103.52339911766346</v>
      </c>
      <c r="F213" s="399">
        <v>652.37866034172941</v>
      </c>
      <c r="G213" s="399">
        <v>439.10227659814495</v>
      </c>
      <c r="H213" s="399">
        <v>1091.4809369398745</v>
      </c>
      <c r="I213" s="399">
        <v>155.74667583469329</v>
      </c>
      <c r="J213" s="399">
        <v>1247.2276127745677</v>
      </c>
      <c r="K213" s="399">
        <v>-95.10984009840098</v>
      </c>
      <c r="L213" s="435">
        <v>1152.1177726761666</v>
      </c>
      <c r="M213" s="399">
        <v>107.64127306273066</v>
      </c>
      <c r="N213" s="399">
        <v>1259.7590457388974</v>
      </c>
      <c r="O213" s="409">
        <v>2</v>
      </c>
      <c r="P213" s="409">
        <v>2</v>
      </c>
      <c r="Q213" s="22"/>
      <c r="R213" s="415">
        <v>636</v>
      </c>
      <c r="S213" s="202" t="s">
        <v>236</v>
      </c>
      <c r="T213" s="400">
        <v>8154</v>
      </c>
      <c r="U213" s="427">
        <v>564.37924460079932</v>
      </c>
      <c r="V213" s="427">
        <v>458.86894199355379</v>
      </c>
      <c r="W213" s="427">
        <v>1023.2481865943531</v>
      </c>
      <c r="X213" s="427">
        <v>213.2061052241842</v>
      </c>
      <c r="Y213" s="427">
        <v>1236.4542918185373</v>
      </c>
      <c r="Z213" s="427">
        <v>-87.182487122884467</v>
      </c>
      <c r="AA213" s="434">
        <v>1149.2718046956529</v>
      </c>
      <c r="AB213" s="427">
        <v>85.301222590139801</v>
      </c>
      <c r="AC213" s="427">
        <v>770.27713887501397</v>
      </c>
      <c r="AD213" s="409">
        <v>2</v>
      </c>
      <c r="AE213" s="409">
        <v>2</v>
      </c>
    </row>
    <row r="214" spans="1:31" s="9" customFormat="1" ht="14">
      <c r="A214" s="397">
        <v>678</v>
      </c>
      <c r="B214" s="398" t="s">
        <v>238</v>
      </c>
      <c r="C214" s="400">
        <v>23797</v>
      </c>
      <c r="D214" s="399">
        <v>470.9812456794549</v>
      </c>
      <c r="E214" s="399">
        <v>145.97990736953568</v>
      </c>
      <c r="F214" s="399">
        <v>616.96115304899058</v>
      </c>
      <c r="G214" s="399">
        <v>97.508397106951989</v>
      </c>
      <c r="H214" s="399">
        <v>714.46955015594256</v>
      </c>
      <c r="I214" s="399">
        <v>74.091467579885858</v>
      </c>
      <c r="J214" s="399">
        <v>788.56101773582839</v>
      </c>
      <c r="K214" s="399">
        <v>-11.34953985796529</v>
      </c>
      <c r="L214" s="435">
        <v>777.2114778778631</v>
      </c>
      <c r="M214" s="399">
        <v>6.9094093070555225</v>
      </c>
      <c r="N214" s="399">
        <v>784.12088718491862</v>
      </c>
      <c r="O214" s="409">
        <v>17</v>
      </c>
      <c r="P214" s="409">
        <v>17</v>
      </c>
      <c r="Q214" s="22"/>
      <c r="R214" s="415">
        <v>678</v>
      </c>
      <c r="S214" s="202" t="s">
        <v>238</v>
      </c>
      <c r="T214" s="400">
        <v>24073</v>
      </c>
      <c r="U214" s="427">
        <v>507.73668923756287</v>
      </c>
      <c r="V214" s="427">
        <v>326.58199358097932</v>
      </c>
      <c r="W214" s="427">
        <v>834.31868281854224</v>
      </c>
      <c r="X214" s="427">
        <v>143.52533776924452</v>
      </c>
      <c r="Y214" s="427">
        <v>977.84402058778676</v>
      </c>
      <c r="Z214" s="427">
        <v>-24.476508951937856</v>
      </c>
      <c r="AA214" s="434">
        <v>953.36751163584881</v>
      </c>
      <c r="AB214" s="427">
        <v>-0.26909376895277531</v>
      </c>
      <c r="AC214" s="427">
        <v>772.27713887501397</v>
      </c>
      <c r="AD214" s="409">
        <v>17</v>
      </c>
      <c r="AE214" s="409">
        <v>17</v>
      </c>
    </row>
    <row r="215" spans="1:31" s="9" customFormat="1" ht="14">
      <c r="A215" s="397">
        <v>710</v>
      </c>
      <c r="B215" s="398" t="s">
        <v>254</v>
      </c>
      <c r="C215" s="400">
        <v>27209</v>
      </c>
      <c r="D215" s="399">
        <v>247.57633162838295</v>
      </c>
      <c r="E215" s="399">
        <v>109.91873803523926</v>
      </c>
      <c r="F215" s="399">
        <v>357.49506966362219</v>
      </c>
      <c r="G215" s="399">
        <v>266.20853718227329</v>
      </c>
      <c r="H215" s="399">
        <v>623.70360684589537</v>
      </c>
      <c r="I215" s="399">
        <v>104.61899701630361</v>
      </c>
      <c r="J215" s="399">
        <v>728.32260386219912</v>
      </c>
      <c r="K215" s="399">
        <v>0.4790326730126061</v>
      </c>
      <c r="L215" s="435">
        <v>728.80163653521174</v>
      </c>
      <c r="M215" s="399">
        <v>-43.871244524936593</v>
      </c>
      <c r="N215" s="399">
        <v>684.93039201027511</v>
      </c>
      <c r="O215" s="409">
        <v>1</v>
      </c>
      <c r="P215" s="410">
        <v>33</v>
      </c>
      <c r="Q215" s="22"/>
      <c r="R215" s="415">
        <v>710</v>
      </c>
      <c r="S215" s="202" t="s">
        <v>254</v>
      </c>
      <c r="T215" s="400">
        <v>27306</v>
      </c>
      <c r="U215" s="427">
        <v>250.83396319443466</v>
      </c>
      <c r="V215" s="427">
        <v>272.48758564113484</v>
      </c>
      <c r="W215" s="427">
        <v>523.3215488355695</v>
      </c>
      <c r="X215" s="427">
        <v>176.10844034783159</v>
      </c>
      <c r="Y215" s="427">
        <v>699.42998918340118</v>
      </c>
      <c r="Z215" s="427">
        <v>-23.361275910056399</v>
      </c>
      <c r="AA215" s="434">
        <v>676.06871327334477</v>
      </c>
      <c r="AB215" s="427">
        <v>-41.700430903098223</v>
      </c>
      <c r="AC215" s="427">
        <v>788.27713887501397</v>
      </c>
      <c r="AD215" s="409">
        <v>1</v>
      </c>
      <c r="AE215" s="410">
        <v>33</v>
      </c>
    </row>
    <row r="216" spans="1:31" s="9" customFormat="1" ht="14">
      <c r="A216" s="397">
        <v>680</v>
      </c>
      <c r="B216" s="398" t="s">
        <v>239</v>
      </c>
      <c r="C216" s="400">
        <v>25331</v>
      </c>
      <c r="D216" s="399">
        <v>331.92293201175016</v>
      </c>
      <c r="E216" s="399">
        <v>163.10422540689868</v>
      </c>
      <c r="F216" s="399">
        <v>495.02715741864881</v>
      </c>
      <c r="G216" s="399">
        <v>40.894469061366046</v>
      </c>
      <c r="H216" s="399">
        <v>535.92162648001488</v>
      </c>
      <c r="I216" s="399">
        <v>72.478672879073002</v>
      </c>
      <c r="J216" s="399">
        <v>608.40029935908785</v>
      </c>
      <c r="K216" s="399">
        <v>26.074493703367416</v>
      </c>
      <c r="L216" s="435">
        <v>634.47479306245521</v>
      </c>
      <c r="M216" s="399">
        <v>-15.752687824010103</v>
      </c>
      <c r="N216" s="399">
        <v>618.72210523844512</v>
      </c>
      <c r="O216" s="409">
        <v>2</v>
      </c>
      <c r="P216" s="409">
        <v>2</v>
      </c>
      <c r="Q216" s="22"/>
      <c r="R216" s="415">
        <v>680</v>
      </c>
      <c r="S216" s="202" t="s">
        <v>239</v>
      </c>
      <c r="T216" s="400">
        <v>24942</v>
      </c>
      <c r="U216" s="427">
        <v>339.27695950683108</v>
      </c>
      <c r="V216" s="427">
        <v>61.28180032071306</v>
      </c>
      <c r="W216" s="427">
        <v>400.55875982754412</v>
      </c>
      <c r="X216" s="427">
        <v>137.45566719937267</v>
      </c>
      <c r="Y216" s="427">
        <v>538.01442702691679</v>
      </c>
      <c r="Z216" s="427">
        <v>18.725162376713975</v>
      </c>
      <c r="AA216" s="434">
        <v>556.73958940363082</v>
      </c>
      <c r="AB216" s="427">
        <v>-31.586423723037438</v>
      </c>
      <c r="AC216" s="427">
        <v>773.27713887501397</v>
      </c>
      <c r="AD216" s="409">
        <v>2</v>
      </c>
      <c r="AE216" s="409">
        <v>2</v>
      </c>
    </row>
    <row r="217" spans="1:31" s="9" customFormat="1" ht="14">
      <c r="A217" s="397">
        <v>681</v>
      </c>
      <c r="B217" s="398" t="s">
        <v>240</v>
      </c>
      <c r="C217" s="400">
        <v>3297</v>
      </c>
      <c r="D217" s="399">
        <v>189.66890400953488</v>
      </c>
      <c r="E217" s="399">
        <v>122.58069044382503</v>
      </c>
      <c r="F217" s="399">
        <v>312.24959445335992</v>
      </c>
      <c r="G217" s="399">
        <v>378.31570672919247</v>
      </c>
      <c r="H217" s="399">
        <v>690.56530118255239</v>
      </c>
      <c r="I217" s="399">
        <v>183.30614504912612</v>
      </c>
      <c r="J217" s="399">
        <v>873.87144623167853</v>
      </c>
      <c r="K217" s="399">
        <v>-2.4131028207461327</v>
      </c>
      <c r="L217" s="435">
        <v>871.45834341093246</v>
      </c>
      <c r="M217" s="399">
        <v>-6.5472796178343913</v>
      </c>
      <c r="N217" s="399">
        <v>864.91106379309804</v>
      </c>
      <c r="O217" s="409">
        <v>10</v>
      </c>
      <c r="P217" s="409">
        <v>10</v>
      </c>
      <c r="Q217" s="22"/>
      <c r="R217" s="415">
        <v>681</v>
      </c>
      <c r="S217" s="202" t="s">
        <v>240</v>
      </c>
      <c r="T217" s="400">
        <v>3308</v>
      </c>
      <c r="U217" s="427">
        <v>179.16869104587724</v>
      </c>
      <c r="V217" s="427">
        <v>346.93861267398773</v>
      </c>
      <c r="W217" s="427">
        <v>526.10730371986494</v>
      </c>
      <c r="X217" s="427">
        <v>242.44926070990019</v>
      </c>
      <c r="Y217" s="427">
        <v>768.55656442976522</v>
      </c>
      <c r="Z217" s="427">
        <v>23.012696493349456</v>
      </c>
      <c r="AA217" s="434">
        <v>791.5692609231146</v>
      </c>
      <c r="AB217" s="427">
        <v>-18.55812076783555</v>
      </c>
      <c r="AC217" s="427">
        <v>774.27713887501397</v>
      </c>
      <c r="AD217" s="409">
        <v>10</v>
      </c>
      <c r="AE217" s="409">
        <v>10</v>
      </c>
    </row>
    <row r="218" spans="1:31" s="9" customFormat="1" ht="14">
      <c r="A218" s="397">
        <v>683</v>
      </c>
      <c r="B218" s="398" t="s">
        <v>241</v>
      </c>
      <c r="C218" s="400">
        <v>3599</v>
      </c>
      <c r="D218" s="399">
        <v>1446.3649093400179</v>
      </c>
      <c r="E218" s="399">
        <v>127.77050779304126</v>
      </c>
      <c r="F218" s="399">
        <v>1574.1354171330593</v>
      </c>
      <c r="G218" s="399">
        <v>693.01358556387106</v>
      </c>
      <c r="H218" s="399">
        <v>2267.14900269693</v>
      </c>
      <c r="I218" s="399">
        <v>157.47482905188454</v>
      </c>
      <c r="J218" s="399">
        <v>2424.6238317488146</v>
      </c>
      <c r="K218" s="399">
        <v>79.473186996387881</v>
      </c>
      <c r="L218" s="435">
        <v>2504.0970187452021</v>
      </c>
      <c r="M218" s="399">
        <v>9.3905079327590997</v>
      </c>
      <c r="N218" s="399">
        <v>2513.4875266779613</v>
      </c>
      <c r="O218" s="409">
        <v>19</v>
      </c>
      <c r="P218" s="409">
        <v>19</v>
      </c>
      <c r="Q218" s="22"/>
      <c r="R218" s="415">
        <v>683</v>
      </c>
      <c r="S218" s="202" t="s">
        <v>241</v>
      </c>
      <c r="T218" s="400">
        <v>3618</v>
      </c>
      <c r="U218" s="427">
        <v>1391.3973901077093</v>
      </c>
      <c r="V218" s="427">
        <v>688.90199085101347</v>
      </c>
      <c r="W218" s="427">
        <v>2080.2993809587228</v>
      </c>
      <c r="X218" s="427">
        <v>210.65776806817968</v>
      </c>
      <c r="Y218" s="427">
        <v>2290.9571490269027</v>
      </c>
      <c r="Z218" s="427">
        <v>27.738529574350469</v>
      </c>
      <c r="AA218" s="434">
        <v>2318.6956786012529</v>
      </c>
      <c r="AB218" s="427">
        <v>1.3286889165284823</v>
      </c>
      <c r="AC218" s="427">
        <v>775.27713887501397</v>
      </c>
      <c r="AD218" s="409">
        <v>19</v>
      </c>
      <c r="AE218" s="409">
        <v>19</v>
      </c>
    </row>
    <row r="219" spans="1:31" s="9" customFormat="1" ht="14">
      <c r="A219" s="397">
        <v>684</v>
      </c>
      <c r="B219" s="398" t="s">
        <v>242</v>
      </c>
      <c r="C219" s="400">
        <v>38832</v>
      </c>
      <c r="D219" s="399">
        <v>105.34721544593943</v>
      </c>
      <c r="E219" s="399">
        <v>145.44156394387844</v>
      </c>
      <c r="F219" s="399">
        <v>250.78877938981788</v>
      </c>
      <c r="G219" s="399">
        <v>-4.1564489854293223</v>
      </c>
      <c r="H219" s="399">
        <v>246.63233040438851</v>
      </c>
      <c r="I219" s="399">
        <v>123.93899143600498</v>
      </c>
      <c r="J219" s="399">
        <v>370.57132184039352</v>
      </c>
      <c r="K219" s="399">
        <v>-1.7697002472187886</v>
      </c>
      <c r="L219" s="435">
        <v>368.80162159317473</v>
      </c>
      <c r="M219" s="399">
        <v>-77.548331536310243</v>
      </c>
      <c r="N219" s="399">
        <v>291.2532900568645</v>
      </c>
      <c r="O219" s="409">
        <v>4</v>
      </c>
      <c r="P219" s="409">
        <v>4</v>
      </c>
      <c r="Q219" s="22"/>
      <c r="R219" s="415">
        <v>684</v>
      </c>
      <c r="S219" s="202" t="s">
        <v>242</v>
      </c>
      <c r="T219" s="400">
        <v>38667</v>
      </c>
      <c r="U219" s="427">
        <v>130.46364725358058</v>
      </c>
      <c r="V219" s="427">
        <v>0.49915944485768587</v>
      </c>
      <c r="W219" s="427">
        <v>130.96280669843827</v>
      </c>
      <c r="X219" s="427">
        <v>180.890322474003</v>
      </c>
      <c r="Y219" s="427">
        <v>311.85312917244124</v>
      </c>
      <c r="Z219" s="427">
        <v>-35.371169214058497</v>
      </c>
      <c r="AA219" s="434">
        <v>276.48195995838273</v>
      </c>
      <c r="AB219" s="427">
        <v>-80.109853162903775</v>
      </c>
      <c r="AC219" s="427">
        <v>776.27713887501397</v>
      </c>
      <c r="AD219" s="409">
        <v>4</v>
      </c>
      <c r="AE219" s="409">
        <v>4</v>
      </c>
    </row>
    <row r="220" spans="1:31" s="9" customFormat="1" ht="14">
      <c r="A220" s="397">
        <v>686</v>
      </c>
      <c r="B220" s="398" t="s">
        <v>243</v>
      </c>
      <c r="C220" s="400">
        <v>2933</v>
      </c>
      <c r="D220" s="399">
        <v>-66.985345366204612</v>
      </c>
      <c r="E220" s="399">
        <v>113.21644552919442</v>
      </c>
      <c r="F220" s="399">
        <v>46.231100162989804</v>
      </c>
      <c r="G220" s="399">
        <v>511.93060947702747</v>
      </c>
      <c r="H220" s="399">
        <v>558.16170964001731</v>
      </c>
      <c r="I220" s="399">
        <v>159.90005873490981</v>
      </c>
      <c r="J220" s="399">
        <v>718.06176837492717</v>
      </c>
      <c r="K220" s="399">
        <v>248.11421752471873</v>
      </c>
      <c r="L220" s="435">
        <v>966.17598589964587</v>
      </c>
      <c r="M220" s="399">
        <v>6.9790509921582036</v>
      </c>
      <c r="N220" s="399">
        <v>973.15503689180412</v>
      </c>
      <c r="O220" s="409">
        <v>11</v>
      </c>
      <c r="P220" s="409">
        <v>11</v>
      </c>
      <c r="Q220" s="22"/>
      <c r="R220" s="415">
        <v>686</v>
      </c>
      <c r="S220" s="202" t="s">
        <v>243</v>
      </c>
      <c r="T220" s="400">
        <v>2964</v>
      </c>
      <c r="U220" s="427">
        <v>-90.675223180570171</v>
      </c>
      <c r="V220" s="427">
        <v>471.4499026649691</v>
      </c>
      <c r="W220" s="427">
        <v>380.77467948439892</v>
      </c>
      <c r="X220" s="427">
        <v>225.01485958616564</v>
      </c>
      <c r="Y220" s="427">
        <v>605.78953907056462</v>
      </c>
      <c r="Z220" s="427">
        <v>211.38731443994601</v>
      </c>
      <c r="AA220" s="434">
        <v>817.17685351051057</v>
      </c>
      <c r="AB220" s="427">
        <v>3.7276218960863656</v>
      </c>
      <c r="AC220" s="427">
        <v>777.27713887501397</v>
      </c>
      <c r="AD220" s="409">
        <v>11</v>
      </c>
      <c r="AE220" s="409">
        <v>11</v>
      </c>
    </row>
    <row r="221" spans="1:31" s="9" customFormat="1" ht="14">
      <c r="A221" s="397">
        <v>687</v>
      </c>
      <c r="B221" s="398" t="s">
        <v>244</v>
      </c>
      <c r="C221" s="400">
        <v>1424</v>
      </c>
      <c r="D221" s="399">
        <v>605.88384330977726</v>
      </c>
      <c r="E221" s="399">
        <v>155.57105376497483</v>
      </c>
      <c r="F221" s="399">
        <v>761.45489707475201</v>
      </c>
      <c r="G221" s="399">
        <v>274.57351114396653</v>
      </c>
      <c r="H221" s="399">
        <v>1036.0284082187186</v>
      </c>
      <c r="I221" s="399">
        <v>205.54335630993029</v>
      </c>
      <c r="J221" s="399">
        <v>1241.5717645286491</v>
      </c>
      <c r="K221" s="399">
        <v>216.39396067415731</v>
      </c>
      <c r="L221" s="435">
        <v>1457.9657252028064</v>
      </c>
      <c r="M221" s="399">
        <v>120.51092759831459</v>
      </c>
      <c r="N221" s="399">
        <v>1578.476652801121</v>
      </c>
      <c r="O221" s="409">
        <v>11</v>
      </c>
      <c r="P221" s="409">
        <v>11</v>
      </c>
      <c r="Q221" s="22"/>
      <c r="R221" s="415">
        <v>687</v>
      </c>
      <c r="S221" s="202" t="s">
        <v>244</v>
      </c>
      <c r="T221" s="400">
        <v>1477</v>
      </c>
      <c r="U221" s="427">
        <v>572.56038534047514</v>
      </c>
      <c r="V221" s="427">
        <v>105.38419116139872</v>
      </c>
      <c r="W221" s="427">
        <v>677.94457650187394</v>
      </c>
      <c r="X221" s="427">
        <v>255.26790205617169</v>
      </c>
      <c r="Y221" s="427">
        <v>933.21247855804563</v>
      </c>
      <c r="Z221" s="427">
        <v>91.046039268788078</v>
      </c>
      <c r="AA221" s="434">
        <v>1024.2585178268337</v>
      </c>
      <c r="AB221" s="427">
        <v>143.04686966824647</v>
      </c>
      <c r="AC221" s="427">
        <v>778.27713887501397</v>
      </c>
      <c r="AD221" s="409">
        <v>11</v>
      </c>
      <c r="AE221" s="409">
        <v>11</v>
      </c>
    </row>
    <row r="222" spans="1:31" s="9" customFormat="1" ht="14">
      <c r="A222" s="397">
        <v>689</v>
      </c>
      <c r="B222" s="398" t="s">
        <v>245</v>
      </c>
      <c r="C222" s="400">
        <v>3032</v>
      </c>
      <c r="D222" s="399">
        <v>546.69646996233519</v>
      </c>
      <c r="E222" s="399">
        <v>185.39106678112245</v>
      </c>
      <c r="F222" s="399">
        <v>732.08753674345769</v>
      </c>
      <c r="G222" s="399">
        <v>-5.2886733598287856</v>
      </c>
      <c r="H222" s="399">
        <v>726.79886338362883</v>
      </c>
      <c r="I222" s="399">
        <v>141.15586048908381</v>
      </c>
      <c r="J222" s="399">
        <v>867.95472387271263</v>
      </c>
      <c r="K222" s="399">
        <v>10.699538258575197</v>
      </c>
      <c r="L222" s="435">
        <v>878.65426213128785</v>
      </c>
      <c r="M222" s="399">
        <v>-1.4953738258575202</v>
      </c>
      <c r="N222" s="399">
        <v>877.15888830543031</v>
      </c>
      <c r="O222" s="409">
        <v>9</v>
      </c>
      <c r="P222" s="409">
        <v>9</v>
      </c>
      <c r="Q222" s="22"/>
      <c r="R222" s="415">
        <v>689</v>
      </c>
      <c r="S222" s="202" t="s">
        <v>245</v>
      </c>
      <c r="T222" s="400">
        <v>3093</v>
      </c>
      <c r="U222" s="427">
        <v>545.06889961212062</v>
      </c>
      <c r="V222" s="427">
        <v>-6.7161349949585638</v>
      </c>
      <c r="W222" s="427">
        <v>538.35276461716205</v>
      </c>
      <c r="X222" s="427">
        <v>190.2461173011713</v>
      </c>
      <c r="Y222" s="427">
        <v>728.59888191833329</v>
      </c>
      <c r="Z222" s="427">
        <v>28.528936307791788</v>
      </c>
      <c r="AA222" s="434">
        <v>757.12781822612499</v>
      </c>
      <c r="AB222" s="427">
        <v>1.0752131587455538</v>
      </c>
      <c r="AC222" s="427">
        <v>779.27713887501397</v>
      </c>
      <c r="AD222" s="409">
        <v>9</v>
      </c>
      <c r="AE222" s="409">
        <v>9</v>
      </c>
    </row>
    <row r="223" spans="1:31" s="9" customFormat="1" ht="14">
      <c r="A223" s="397">
        <v>691</v>
      </c>
      <c r="B223" s="398" t="s">
        <v>246</v>
      </c>
      <c r="C223" s="400">
        <v>2598</v>
      </c>
      <c r="D223" s="399">
        <v>843.88092373417305</v>
      </c>
      <c r="E223" s="399">
        <v>102.10730550034265</v>
      </c>
      <c r="F223" s="399">
        <v>945.98822923451576</v>
      </c>
      <c r="G223" s="399">
        <v>657.89319223443931</v>
      </c>
      <c r="H223" s="399">
        <v>1603.8814214689551</v>
      </c>
      <c r="I223" s="399">
        <v>173.53305064035649</v>
      </c>
      <c r="J223" s="399">
        <v>1777.4144721093116</v>
      </c>
      <c r="K223" s="399">
        <v>33.93264049268668</v>
      </c>
      <c r="L223" s="435">
        <v>1811.3471126019983</v>
      </c>
      <c r="M223" s="399">
        <v>-12.190584295612013</v>
      </c>
      <c r="N223" s="399">
        <v>1799.1565283063862</v>
      </c>
      <c r="O223" s="409">
        <v>17</v>
      </c>
      <c r="P223" s="409">
        <v>17</v>
      </c>
      <c r="Q223" s="22"/>
      <c r="R223" s="415">
        <v>691</v>
      </c>
      <c r="S223" s="202" t="s">
        <v>246</v>
      </c>
      <c r="T223" s="400">
        <v>2636</v>
      </c>
      <c r="U223" s="427">
        <v>874.06185711309286</v>
      </c>
      <c r="V223" s="427">
        <v>648.28591335269869</v>
      </c>
      <c r="W223" s="427">
        <v>1522.3477704657917</v>
      </c>
      <c r="X223" s="427">
        <v>243.49363546520183</v>
      </c>
      <c r="Y223" s="427">
        <v>1765.8414059309935</v>
      </c>
      <c r="Z223" s="427">
        <v>-21.223444613050077</v>
      </c>
      <c r="AA223" s="434">
        <v>1744.6179613179434</v>
      </c>
      <c r="AB223" s="427">
        <v>-8.3410521623672178</v>
      </c>
      <c r="AC223" s="427">
        <v>780.27713887501397</v>
      </c>
      <c r="AD223" s="409">
        <v>17</v>
      </c>
      <c r="AE223" s="409">
        <v>17</v>
      </c>
    </row>
    <row r="224" spans="1:31" s="9" customFormat="1" ht="14">
      <c r="A224" s="397">
        <v>694</v>
      </c>
      <c r="B224" s="398" t="s">
        <v>247</v>
      </c>
      <c r="C224" s="400">
        <v>28483</v>
      </c>
      <c r="D224" s="399">
        <v>89.828045723430435</v>
      </c>
      <c r="E224" s="399">
        <v>165.91074058033354</v>
      </c>
      <c r="F224" s="399">
        <v>255.73878630376399</v>
      </c>
      <c r="G224" s="399">
        <v>-0.46861367055427433</v>
      </c>
      <c r="H224" s="399">
        <v>255.27017263320968</v>
      </c>
      <c r="I224" s="399">
        <v>85.369215356873084</v>
      </c>
      <c r="J224" s="399">
        <v>340.63938799008275</v>
      </c>
      <c r="K224" s="399">
        <v>64.334761085559805</v>
      </c>
      <c r="L224" s="435">
        <v>404.97414907564257</v>
      </c>
      <c r="M224" s="399">
        <v>12.373453985184144</v>
      </c>
      <c r="N224" s="399">
        <v>417.34760306082671</v>
      </c>
      <c r="O224" s="409">
        <v>5</v>
      </c>
      <c r="P224" s="409">
        <v>5</v>
      </c>
      <c r="Q224" s="22"/>
      <c r="R224" s="415">
        <v>694</v>
      </c>
      <c r="S224" s="202" t="s">
        <v>247</v>
      </c>
      <c r="T224" s="400">
        <v>28349</v>
      </c>
      <c r="U224" s="427">
        <v>96.577539486224907</v>
      </c>
      <c r="V224" s="427">
        <v>27.088584664766415</v>
      </c>
      <c r="W224" s="427">
        <v>123.66612415099132</v>
      </c>
      <c r="X224" s="427">
        <v>150.39834321916402</v>
      </c>
      <c r="Y224" s="427">
        <v>274.06446737015534</v>
      </c>
      <c r="Z224" s="427">
        <v>17.779145648876504</v>
      </c>
      <c r="AA224" s="434">
        <v>291.84361301903186</v>
      </c>
      <c r="AB224" s="427">
        <v>9.7823582313309085</v>
      </c>
      <c r="AC224" s="427">
        <v>781.27713887501397</v>
      </c>
      <c r="AD224" s="409">
        <v>5</v>
      </c>
      <c r="AE224" s="409">
        <v>5</v>
      </c>
    </row>
    <row r="225" spans="1:31" s="9" customFormat="1" ht="14">
      <c r="A225" s="397">
        <v>697</v>
      </c>
      <c r="B225" s="398" t="s">
        <v>248</v>
      </c>
      <c r="C225" s="400">
        <v>1164</v>
      </c>
      <c r="D225" s="399">
        <v>196.6189712111385</v>
      </c>
      <c r="E225" s="399">
        <v>138.95097400713271</v>
      </c>
      <c r="F225" s="399">
        <v>335.56994521827124</v>
      </c>
      <c r="G225" s="399">
        <v>404.41839731089846</v>
      </c>
      <c r="H225" s="399">
        <v>739.9883425291697</v>
      </c>
      <c r="I225" s="399">
        <v>185.82860785726012</v>
      </c>
      <c r="J225" s="399">
        <v>925.81695038642965</v>
      </c>
      <c r="K225" s="399">
        <v>-170.08762886597938</v>
      </c>
      <c r="L225" s="435">
        <v>755.7293215204503</v>
      </c>
      <c r="M225" s="399">
        <v>14.721436907216496</v>
      </c>
      <c r="N225" s="399">
        <v>770.45075842766687</v>
      </c>
      <c r="O225" s="409">
        <v>18</v>
      </c>
      <c r="P225" s="409">
        <v>18</v>
      </c>
      <c r="Q225" s="22"/>
      <c r="R225" s="415">
        <v>697</v>
      </c>
      <c r="S225" s="202" t="s">
        <v>248</v>
      </c>
      <c r="T225" s="400">
        <v>1174</v>
      </c>
      <c r="U225" s="427">
        <v>193.73654809483401</v>
      </c>
      <c r="V225" s="427">
        <v>357.51874052974301</v>
      </c>
      <c r="W225" s="427">
        <v>551.25528862457702</v>
      </c>
      <c r="X225" s="427">
        <v>246.76374913846328</v>
      </c>
      <c r="Y225" s="427">
        <v>798.01903776304039</v>
      </c>
      <c r="Z225" s="427">
        <v>-161.75298126064735</v>
      </c>
      <c r="AA225" s="434">
        <v>636.26605650239298</v>
      </c>
      <c r="AB225" s="427">
        <v>23.467421124361163</v>
      </c>
      <c r="AC225" s="427">
        <v>782.27713887501397</v>
      </c>
      <c r="AD225" s="409">
        <v>18</v>
      </c>
      <c r="AE225" s="409">
        <v>18</v>
      </c>
    </row>
    <row r="226" spans="1:31" s="9" customFormat="1" ht="14">
      <c r="A226" s="397">
        <v>698</v>
      </c>
      <c r="B226" s="398" t="s">
        <v>249</v>
      </c>
      <c r="C226" s="400">
        <v>65286</v>
      </c>
      <c r="D226" s="399">
        <v>-124.32703044260687</v>
      </c>
      <c r="E226" s="399">
        <v>146.209467382665</v>
      </c>
      <c r="F226" s="399">
        <v>21.882436940058138</v>
      </c>
      <c r="G226" s="399">
        <v>250.29905498764506</v>
      </c>
      <c r="H226" s="399">
        <v>272.18149192770318</v>
      </c>
      <c r="I226" s="399">
        <v>77.529633277044212</v>
      </c>
      <c r="J226" s="399">
        <v>349.71112520474742</v>
      </c>
      <c r="K226" s="399">
        <v>-19.864718316331221</v>
      </c>
      <c r="L226" s="435">
        <v>329.8464068884162</v>
      </c>
      <c r="M226" s="399">
        <v>-86.13013818978034</v>
      </c>
      <c r="N226" s="399">
        <v>243.71626869863587</v>
      </c>
      <c r="O226" s="409">
        <v>19</v>
      </c>
      <c r="P226" s="409">
        <v>19</v>
      </c>
      <c r="Q226" s="22"/>
      <c r="R226" s="415">
        <v>698</v>
      </c>
      <c r="S226" s="202" t="s">
        <v>249</v>
      </c>
      <c r="T226" s="400">
        <v>64535</v>
      </c>
      <c r="U226" s="427">
        <v>-143.64966897954099</v>
      </c>
      <c r="V226" s="427">
        <v>258.82391200886121</v>
      </c>
      <c r="W226" s="427">
        <v>115.17424302932022</v>
      </c>
      <c r="X226" s="427">
        <v>149.75277891200213</v>
      </c>
      <c r="Y226" s="427">
        <v>264.92702194132232</v>
      </c>
      <c r="Z226" s="427">
        <v>-52.228496164871778</v>
      </c>
      <c r="AA226" s="434">
        <v>212.69852577645057</v>
      </c>
      <c r="AB226" s="427">
        <v>-86.51575028914543</v>
      </c>
      <c r="AC226" s="427">
        <v>783.27713887501397</v>
      </c>
      <c r="AD226" s="409">
        <v>19</v>
      </c>
      <c r="AE226" s="409">
        <v>19</v>
      </c>
    </row>
    <row r="227" spans="1:31" s="9" customFormat="1" ht="14">
      <c r="A227" s="397">
        <v>700</v>
      </c>
      <c r="B227" s="398" t="s">
        <v>250</v>
      </c>
      <c r="C227" s="400">
        <v>4758</v>
      </c>
      <c r="D227" s="399">
        <v>139.12484545125076</v>
      </c>
      <c r="E227" s="399">
        <v>143.13319074869128</v>
      </c>
      <c r="F227" s="399">
        <v>282.25803619994207</v>
      </c>
      <c r="G227" s="399">
        <v>160.29732519618085</v>
      </c>
      <c r="H227" s="399">
        <v>442.55536139612292</v>
      </c>
      <c r="I227" s="399">
        <v>101.65679645087828</v>
      </c>
      <c r="J227" s="399">
        <v>544.21215784700121</v>
      </c>
      <c r="K227" s="399">
        <v>-212.07755359394704</v>
      </c>
      <c r="L227" s="435">
        <v>332.13460425305414</v>
      </c>
      <c r="M227" s="399">
        <v>-7.0452709583858715</v>
      </c>
      <c r="N227" s="399">
        <v>325.08933329466828</v>
      </c>
      <c r="O227" s="409">
        <v>9</v>
      </c>
      <c r="P227" s="409">
        <v>9</v>
      </c>
      <c r="Q227" s="22"/>
      <c r="R227" s="415">
        <v>700</v>
      </c>
      <c r="S227" s="202" t="s">
        <v>250</v>
      </c>
      <c r="T227" s="400">
        <v>4842</v>
      </c>
      <c r="U227" s="427">
        <v>157.11652369217853</v>
      </c>
      <c r="V227" s="427">
        <v>103.57559077537704</v>
      </c>
      <c r="W227" s="427">
        <v>260.69211446755554</v>
      </c>
      <c r="X227" s="427">
        <v>163.26708266053012</v>
      </c>
      <c r="Y227" s="427">
        <v>423.95919712808569</v>
      </c>
      <c r="Z227" s="427">
        <v>-230.29533250722841</v>
      </c>
      <c r="AA227" s="434">
        <v>193.66386462085728</v>
      </c>
      <c r="AB227" s="427">
        <v>-2.9263545435770344</v>
      </c>
      <c r="AC227" s="427">
        <v>784.27713887501397</v>
      </c>
      <c r="AD227" s="409">
        <v>9</v>
      </c>
      <c r="AE227" s="409">
        <v>9</v>
      </c>
    </row>
    <row r="228" spans="1:31" s="9" customFormat="1" ht="14">
      <c r="A228" s="397">
        <v>702</v>
      </c>
      <c r="B228" s="398" t="s">
        <v>251</v>
      </c>
      <c r="C228" s="400">
        <v>4124</v>
      </c>
      <c r="D228" s="399">
        <v>178.15828770621638</v>
      </c>
      <c r="E228" s="399">
        <v>157.95980808614411</v>
      </c>
      <c r="F228" s="399">
        <v>336.11809579236046</v>
      </c>
      <c r="G228" s="399">
        <v>303.12041935164092</v>
      </c>
      <c r="H228" s="399">
        <v>639.23851514400144</v>
      </c>
      <c r="I228" s="399">
        <v>150.22597854405345</v>
      </c>
      <c r="J228" s="399">
        <v>789.46449368805474</v>
      </c>
      <c r="K228" s="399">
        <v>-201.70247332686711</v>
      </c>
      <c r="L228" s="435">
        <v>587.76202036118764</v>
      </c>
      <c r="M228" s="399">
        <v>2.1826553831231812</v>
      </c>
      <c r="N228" s="399">
        <v>589.94467574431087</v>
      </c>
      <c r="O228" s="409">
        <v>6</v>
      </c>
      <c r="P228" s="409">
        <v>6</v>
      </c>
      <c r="Q228" s="22"/>
      <c r="R228" s="415">
        <v>702</v>
      </c>
      <c r="S228" s="202" t="s">
        <v>251</v>
      </c>
      <c r="T228" s="400">
        <v>4114</v>
      </c>
      <c r="U228" s="427">
        <v>152.89442744643529</v>
      </c>
      <c r="V228" s="427">
        <v>283.38012904665544</v>
      </c>
      <c r="W228" s="427">
        <v>436.27455649309076</v>
      </c>
      <c r="X228" s="427">
        <v>218.19861117070195</v>
      </c>
      <c r="Y228" s="427">
        <v>654.47316766379265</v>
      </c>
      <c r="Z228" s="427">
        <v>-200.38721438988819</v>
      </c>
      <c r="AA228" s="434">
        <v>454.08595327390452</v>
      </c>
      <c r="AB228" s="427">
        <v>-0.49804788526980975</v>
      </c>
      <c r="AC228" s="427">
        <v>785.27713887501397</v>
      </c>
      <c r="AD228" s="409">
        <v>6</v>
      </c>
      <c r="AE228" s="409">
        <v>6</v>
      </c>
    </row>
    <row r="229" spans="1:31" s="9" customFormat="1" ht="14">
      <c r="A229" s="397">
        <v>704</v>
      </c>
      <c r="B229" s="398" t="s">
        <v>252</v>
      </c>
      <c r="C229" s="400">
        <v>6436</v>
      </c>
      <c r="D229" s="399">
        <v>681.65887983449579</v>
      </c>
      <c r="E229" s="399">
        <v>81.19736180235347</v>
      </c>
      <c r="F229" s="399">
        <v>762.85624163684929</v>
      </c>
      <c r="G229" s="399">
        <v>177.38073821029863</v>
      </c>
      <c r="H229" s="399">
        <v>940.23697984714795</v>
      </c>
      <c r="I229" s="399">
        <v>67.989748262838518</v>
      </c>
      <c r="J229" s="399">
        <v>1008.2267281099864</v>
      </c>
      <c r="K229" s="399">
        <v>-181.44188937228091</v>
      </c>
      <c r="L229" s="435">
        <v>826.78483873770551</v>
      </c>
      <c r="M229" s="399">
        <v>15.845410870105667</v>
      </c>
      <c r="N229" s="399">
        <v>842.63024960781115</v>
      </c>
      <c r="O229" s="409">
        <v>2</v>
      </c>
      <c r="P229" s="409">
        <v>2</v>
      </c>
      <c r="Q229" s="22"/>
      <c r="R229" s="415">
        <v>704</v>
      </c>
      <c r="S229" s="202" t="s">
        <v>252</v>
      </c>
      <c r="T229" s="400">
        <v>6428</v>
      </c>
      <c r="U229" s="427">
        <v>740.60539007965781</v>
      </c>
      <c r="V229" s="427">
        <v>172.62884912274785</v>
      </c>
      <c r="W229" s="427">
        <v>913.23423920240566</v>
      </c>
      <c r="X229" s="427">
        <v>131.78538197605201</v>
      </c>
      <c r="Y229" s="427">
        <v>1045.0196211784578</v>
      </c>
      <c r="Z229" s="427">
        <v>-174.23988799004357</v>
      </c>
      <c r="AA229" s="434">
        <v>870.77973318841407</v>
      </c>
      <c r="AB229" s="427">
        <v>9.5504454729309369</v>
      </c>
      <c r="AC229" s="427">
        <v>786.27713887501397</v>
      </c>
      <c r="AD229" s="409">
        <v>2</v>
      </c>
      <c r="AE229" s="409">
        <v>2</v>
      </c>
    </row>
    <row r="230" spans="1:31" s="9" customFormat="1" ht="14">
      <c r="A230" s="397">
        <v>707</v>
      </c>
      <c r="B230" s="398" t="s">
        <v>253</v>
      </c>
      <c r="C230" s="400">
        <v>1902</v>
      </c>
      <c r="D230" s="399">
        <v>-263.02758495983642</v>
      </c>
      <c r="E230" s="399">
        <v>211.61832422656261</v>
      </c>
      <c r="F230" s="399">
        <v>-51.409260733273818</v>
      </c>
      <c r="G230" s="399">
        <v>686.48409930176774</v>
      </c>
      <c r="H230" s="399">
        <v>635.07483856849387</v>
      </c>
      <c r="I230" s="399">
        <v>217.04440424511611</v>
      </c>
      <c r="J230" s="399">
        <v>852.11924281361007</v>
      </c>
      <c r="K230" s="399">
        <v>-287.99211356466878</v>
      </c>
      <c r="L230" s="435">
        <v>564.12712924894129</v>
      </c>
      <c r="M230" s="399">
        <v>-18.404280757097791</v>
      </c>
      <c r="N230" s="399">
        <v>545.72284849184348</v>
      </c>
      <c r="O230" s="409">
        <v>12</v>
      </c>
      <c r="P230" s="409">
        <v>12</v>
      </c>
      <c r="Q230" s="22"/>
      <c r="R230" s="415">
        <v>707</v>
      </c>
      <c r="S230" s="202" t="s">
        <v>253</v>
      </c>
      <c r="T230" s="400">
        <v>1960</v>
      </c>
      <c r="U230" s="427">
        <v>-234.10497849923016</v>
      </c>
      <c r="V230" s="427">
        <v>649.39769787807995</v>
      </c>
      <c r="W230" s="427">
        <v>415.29271937884977</v>
      </c>
      <c r="X230" s="427">
        <v>267.54225795578162</v>
      </c>
      <c r="Y230" s="427">
        <v>682.83497733463139</v>
      </c>
      <c r="Z230" s="427">
        <v>-291.39948979591838</v>
      </c>
      <c r="AA230" s="434">
        <v>391.43548753871295</v>
      </c>
      <c r="AB230" s="427">
        <v>-8.8456275510204119</v>
      </c>
      <c r="AC230" s="427">
        <v>787.27713887501397</v>
      </c>
      <c r="AD230" s="409">
        <v>12</v>
      </c>
      <c r="AE230" s="409">
        <v>12</v>
      </c>
    </row>
    <row r="231" spans="1:31" s="9" customFormat="1" ht="14">
      <c r="A231" s="397">
        <v>729</v>
      </c>
      <c r="B231" s="398" t="s">
        <v>255</v>
      </c>
      <c r="C231" s="400">
        <v>8847</v>
      </c>
      <c r="D231" s="399">
        <v>17.672805677207048</v>
      </c>
      <c r="E231" s="399">
        <v>178.92791976804637</v>
      </c>
      <c r="F231" s="399">
        <v>196.6007254452534</v>
      </c>
      <c r="G231" s="399">
        <v>543.37889759343784</v>
      </c>
      <c r="H231" s="399">
        <v>739.97962303869122</v>
      </c>
      <c r="I231" s="399">
        <v>147.34105562497004</v>
      </c>
      <c r="J231" s="399">
        <v>887.32067866366117</v>
      </c>
      <c r="K231" s="399">
        <v>109.57884028484231</v>
      </c>
      <c r="L231" s="435">
        <v>996.89951894850356</v>
      </c>
      <c r="M231" s="399">
        <v>8.7235856900644286</v>
      </c>
      <c r="N231" s="399">
        <v>1005.623104638568</v>
      </c>
      <c r="O231" s="409">
        <v>13</v>
      </c>
      <c r="P231" s="409">
        <v>13</v>
      </c>
      <c r="Q231" s="22"/>
      <c r="R231" s="415">
        <v>729</v>
      </c>
      <c r="S231" s="202" t="s">
        <v>255</v>
      </c>
      <c r="T231" s="400">
        <v>8975</v>
      </c>
      <c r="U231" s="427">
        <v>44.553854934443308</v>
      </c>
      <c r="V231" s="427">
        <v>529.37697855806073</v>
      </c>
      <c r="W231" s="427">
        <v>573.93083349250401</v>
      </c>
      <c r="X231" s="427">
        <v>209.82040212101734</v>
      </c>
      <c r="Y231" s="427">
        <v>783.75123561352143</v>
      </c>
      <c r="Z231" s="427">
        <v>18.747743732590529</v>
      </c>
      <c r="AA231" s="434">
        <v>802.49897934611192</v>
      </c>
      <c r="AB231" s="427">
        <v>-4.5044829526462404</v>
      </c>
      <c r="AC231" s="427">
        <v>789.27713887501397</v>
      </c>
      <c r="AD231" s="409">
        <v>13</v>
      </c>
      <c r="AE231" s="409">
        <v>13</v>
      </c>
    </row>
    <row r="232" spans="1:31" s="9" customFormat="1" ht="14">
      <c r="A232" s="397">
        <v>732</v>
      </c>
      <c r="B232" s="398" t="s">
        <v>256</v>
      </c>
      <c r="C232" s="400">
        <v>3344</v>
      </c>
      <c r="D232" s="399">
        <v>638.46459800488901</v>
      </c>
      <c r="E232" s="399">
        <v>151.00018241807732</v>
      </c>
      <c r="F232" s="399">
        <v>789.46478042296644</v>
      </c>
      <c r="G232" s="399">
        <v>426.59744945613528</v>
      </c>
      <c r="H232" s="399">
        <v>1216.0622298791016</v>
      </c>
      <c r="I232" s="399">
        <v>153.53664909048985</v>
      </c>
      <c r="J232" s="399">
        <v>1369.5988789695916</v>
      </c>
      <c r="K232" s="399">
        <v>74.860645933014354</v>
      </c>
      <c r="L232" s="435">
        <v>1444.4595249026058</v>
      </c>
      <c r="M232" s="399">
        <v>-26.444124132775119</v>
      </c>
      <c r="N232" s="399">
        <v>1418.0154007698306</v>
      </c>
      <c r="O232" s="409">
        <v>19</v>
      </c>
      <c r="P232" s="409">
        <v>19</v>
      </c>
      <c r="Q232" s="22"/>
      <c r="R232" s="415">
        <v>732</v>
      </c>
      <c r="S232" s="202" t="s">
        <v>256</v>
      </c>
      <c r="T232" s="400">
        <v>3336</v>
      </c>
      <c r="U232" s="427">
        <v>667.24759540695538</v>
      </c>
      <c r="V232" s="427">
        <v>404.06100791856778</v>
      </c>
      <c r="W232" s="427">
        <v>1071.3086033255231</v>
      </c>
      <c r="X232" s="427">
        <v>226.96086853889909</v>
      </c>
      <c r="Y232" s="427">
        <v>1298.2694718644223</v>
      </c>
      <c r="Z232" s="427">
        <v>77.336630695443645</v>
      </c>
      <c r="AA232" s="434">
        <v>1375.606102559866</v>
      </c>
      <c r="AB232" s="427">
        <v>-30.709967026378894</v>
      </c>
      <c r="AC232" s="427">
        <v>790.27713887501397</v>
      </c>
      <c r="AD232" s="409">
        <v>19</v>
      </c>
      <c r="AE232" s="409">
        <v>19</v>
      </c>
    </row>
    <row r="233" spans="1:31" s="9" customFormat="1" ht="14">
      <c r="A233" s="397">
        <v>734</v>
      </c>
      <c r="B233" s="398" t="s">
        <v>257</v>
      </c>
      <c r="C233" s="400">
        <v>51100</v>
      </c>
      <c r="D233" s="399">
        <v>67.172265252506577</v>
      </c>
      <c r="E233" s="399">
        <v>164.12175788527844</v>
      </c>
      <c r="F233" s="399">
        <v>231.29402313778502</v>
      </c>
      <c r="G233" s="399">
        <v>270.99822442341048</v>
      </c>
      <c r="H233" s="399">
        <v>502.2922475611955</v>
      </c>
      <c r="I233" s="399">
        <v>119.05592420668806</v>
      </c>
      <c r="J233" s="399">
        <v>621.34817176788363</v>
      </c>
      <c r="K233" s="399">
        <v>-5.2927788649706455</v>
      </c>
      <c r="L233" s="435">
        <v>616.0553929029129</v>
      </c>
      <c r="M233" s="399">
        <v>-12.10824890847358</v>
      </c>
      <c r="N233" s="399">
        <v>603.94714399443933</v>
      </c>
      <c r="O233" s="409">
        <v>2</v>
      </c>
      <c r="P233" s="409">
        <v>2</v>
      </c>
      <c r="Q233" s="22"/>
      <c r="R233" s="415">
        <v>734</v>
      </c>
      <c r="S233" s="202" t="s">
        <v>257</v>
      </c>
      <c r="T233" s="400">
        <v>50933</v>
      </c>
      <c r="U233" s="427">
        <v>69.062796324604534</v>
      </c>
      <c r="V233" s="427">
        <v>291.73790481898874</v>
      </c>
      <c r="W233" s="427">
        <v>360.80070114359336</v>
      </c>
      <c r="X233" s="427">
        <v>179.31799892917331</v>
      </c>
      <c r="Y233" s="427">
        <v>540.11870007276661</v>
      </c>
      <c r="Z233" s="427">
        <v>-25.417646712347594</v>
      </c>
      <c r="AA233" s="434">
        <v>514.701053360419</v>
      </c>
      <c r="AB233" s="427">
        <v>-13.320964425814308</v>
      </c>
      <c r="AC233" s="427">
        <v>791.27713887501397</v>
      </c>
      <c r="AD233" s="409">
        <v>2</v>
      </c>
      <c r="AE233" s="409">
        <v>2</v>
      </c>
    </row>
    <row r="234" spans="1:31" s="9" customFormat="1" ht="14">
      <c r="A234" s="397">
        <v>790</v>
      </c>
      <c r="B234" s="398" t="s">
        <v>281</v>
      </c>
      <c r="C234" s="400">
        <v>23515</v>
      </c>
      <c r="D234" s="399">
        <v>114.11253627887993</v>
      </c>
      <c r="E234" s="399">
        <v>130.74902854213849</v>
      </c>
      <c r="F234" s="399">
        <v>244.86156482101842</v>
      </c>
      <c r="G234" s="399">
        <v>420.54077995516741</v>
      </c>
      <c r="H234" s="399">
        <v>665.40234477618583</v>
      </c>
      <c r="I234" s="399">
        <v>117.49159352842698</v>
      </c>
      <c r="J234" s="399">
        <v>782.8939383046129</v>
      </c>
      <c r="K234" s="399">
        <v>-63.462258133106531</v>
      </c>
      <c r="L234" s="435">
        <v>719.43168017150629</v>
      </c>
      <c r="M234" s="399">
        <v>25.079024392090172</v>
      </c>
      <c r="N234" s="399">
        <v>744.51070456359639</v>
      </c>
      <c r="O234" s="409">
        <v>6</v>
      </c>
      <c r="P234" s="409">
        <v>6</v>
      </c>
      <c r="Q234" s="22"/>
      <c r="R234" s="415">
        <v>790</v>
      </c>
      <c r="S234" s="202" t="s">
        <v>281</v>
      </c>
      <c r="T234" s="400">
        <v>23734</v>
      </c>
      <c r="U234" s="427">
        <v>169.89499916051739</v>
      </c>
      <c r="V234" s="427">
        <v>414.52441990060396</v>
      </c>
      <c r="W234" s="427">
        <v>584.41941906112129</v>
      </c>
      <c r="X234" s="427">
        <v>184.46959106024289</v>
      </c>
      <c r="Y234" s="427">
        <v>768.88901012136421</v>
      </c>
      <c r="Z234" s="427">
        <v>-82.232409201988702</v>
      </c>
      <c r="AA234" s="434">
        <v>686.65660091937548</v>
      </c>
      <c r="AB234" s="427">
        <v>7.1441840987612713</v>
      </c>
      <c r="AC234" s="427">
        <v>815.27713887501397</v>
      </c>
      <c r="AD234" s="409">
        <v>6</v>
      </c>
      <c r="AE234" s="409">
        <v>6</v>
      </c>
    </row>
    <row r="235" spans="1:31" s="9" customFormat="1" ht="14">
      <c r="A235" s="397">
        <v>738</v>
      </c>
      <c r="B235" s="398" t="s">
        <v>258</v>
      </c>
      <c r="C235" s="400">
        <v>2974</v>
      </c>
      <c r="D235" s="399">
        <v>327.96967494107082</v>
      </c>
      <c r="E235" s="399">
        <v>123.90585796561169</v>
      </c>
      <c r="F235" s="399">
        <v>451.87553290668257</v>
      </c>
      <c r="G235" s="399">
        <v>244.40462285067912</v>
      </c>
      <c r="H235" s="399">
        <v>696.28015575736163</v>
      </c>
      <c r="I235" s="399">
        <v>141.21214219048275</v>
      </c>
      <c r="J235" s="399">
        <v>837.49229794784435</v>
      </c>
      <c r="K235" s="399">
        <v>-134.84129119031607</v>
      </c>
      <c r="L235" s="435">
        <v>702.65100675752831</v>
      </c>
      <c r="M235" s="399">
        <v>51.097216149966364</v>
      </c>
      <c r="N235" s="399">
        <v>753.74822290749466</v>
      </c>
      <c r="O235" s="409">
        <v>2</v>
      </c>
      <c r="P235" s="409">
        <v>2</v>
      </c>
      <c r="Q235" s="22"/>
      <c r="R235" s="415">
        <v>738</v>
      </c>
      <c r="S235" s="202" t="s">
        <v>258</v>
      </c>
      <c r="T235" s="400">
        <v>2917</v>
      </c>
      <c r="U235" s="427">
        <v>178.63242454997365</v>
      </c>
      <c r="V235" s="427">
        <v>307.39945198336113</v>
      </c>
      <c r="W235" s="427">
        <v>486.03187653333475</v>
      </c>
      <c r="X235" s="427">
        <v>195.32761480653352</v>
      </c>
      <c r="Y235" s="427">
        <v>681.35949133986821</v>
      </c>
      <c r="Z235" s="427">
        <v>-165.86835790195406</v>
      </c>
      <c r="AA235" s="434">
        <v>515.49113343791419</v>
      </c>
      <c r="AB235" s="427">
        <v>17.095904422351722</v>
      </c>
      <c r="AC235" s="427">
        <v>792.27713887501397</v>
      </c>
      <c r="AD235" s="409">
        <v>2</v>
      </c>
      <c r="AE235" s="409">
        <v>2</v>
      </c>
    </row>
    <row r="236" spans="1:31" s="9" customFormat="1" ht="14">
      <c r="A236" s="397">
        <v>739</v>
      </c>
      <c r="B236" s="398" t="s">
        <v>259</v>
      </c>
      <c r="C236" s="400">
        <v>3216</v>
      </c>
      <c r="D236" s="399">
        <v>597.0836582865046</v>
      </c>
      <c r="E236" s="399">
        <v>119.29295444965926</v>
      </c>
      <c r="F236" s="399">
        <v>716.37661273616391</v>
      </c>
      <c r="G236" s="399">
        <v>375.14926482065198</v>
      </c>
      <c r="H236" s="399">
        <v>1091.5258775568159</v>
      </c>
      <c r="I236" s="399">
        <v>164.96893044039797</v>
      </c>
      <c r="J236" s="399">
        <v>1256.4948079972139</v>
      </c>
      <c r="K236" s="399">
        <v>141.3097014925373</v>
      </c>
      <c r="L236" s="435">
        <v>1397.8045094897514</v>
      </c>
      <c r="M236" s="399">
        <v>26.747660979477605</v>
      </c>
      <c r="N236" s="399">
        <v>1424.5521704692289</v>
      </c>
      <c r="O236" s="409">
        <v>9</v>
      </c>
      <c r="P236" s="409">
        <v>9</v>
      </c>
      <c r="Q236" s="22"/>
      <c r="R236" s="415">
        <v>739</v>
      </c>
      <c r="S236" s="202" t="s">
        <v>259</v>
      </c>
      <c r="T236" s="400">
        <v>3256</v>
      </c>
      <c r="U236" s="427">
        <v>576.90139070253042</v>
      </c>
      <c r="V236" s="427">
        <v>335.08848634029329</v>
      </c>
      <c r="W236" s="427">
        <v>911.98987704282365</v>
      </c>
      <c r="X236" s="427">
        <v>216.30365473330019</v>
      </c>
      <c r="Y236" s="427">
        <v>1128.2935317761239</v>
      </c>
      <c r="Z236" s="427">
        <v>101.73587223587224</v>
      </c>
      <c r="AA236" s="434">
        <v>1230.0294040119961</v>
      </c>
      <c r="AB236" s="427">
        <v>31.842085810810818</v>
      </c>
      <c r="AC236" s="427">
        <v>793.27713887501397</v>
      </c>
      <c r="AD236" s="409">
        <v>9</v>
      </c>
      <c r="AE236" s="409">
        <v>9</v>
      </c>
    </row>
    <row r="237" spans="1:31" s="9" customFormat="1" ht="14">
      <c r="A237" s="397">
        <v>740</v>
      </c>
      <c r="B237" s="398" t="s">
        <v>260</v>
      </c>
      <c r="C237" s="400">
        <v>31843</v>
      </c>
      <c r="D237" s="399">
        <v>-314.00867738978485</v>
      </c>
      <c r="E237" s="399">
        <v>162.05997974227532</v>
      </c>
      <c r="F237" s="399">
        <v>-151.94869764750956</v>
      </c>
      <c r="G237" s="399">
        <v>284.30819978351155</v>
      </c>
      <c r="H237" s="399">
        <v>132.35950213600199</v>
      </c>
      <c r="I237" s="399">
        <v>120.79546539096495</v>
      </c>
      <c r="J237" s="399">
        <v>253.15496752696694</v>
      </c>
      <c r="K237" s="399">
        <v>-13.350406682787426</v>
      </c>
      <c r="L237" s="435">
        <v>239.80456084417952</v>
      </c>
      <c r="M237" s="399">
        <v>-11.380088568602213</v>
      </c>
      <c r="N237" s="399">
        <v>228.42447227557733</v>
      </c>
      <c r="O237" s="409">
        <v>10</v>
      </c>
      <c r="P237" s="409">
        <v>10</v>
      </c>
      <c r="Q237" s="22"/>
      <c r="R237" s="415">
        <v>740</v>
      </c>
      <c r="S237" s="202" t="s">
        <v>260</v>
      </c>
      <c r="T237" s="400">
        <v>32085</v>
      </c>
      <c r="U237" s="427">
        <v>-305.20246295898613</v>
      </c>
      <c r="V237" s="427">
        <v>291.66999869570174</v>
      </c>
      <c r="W237" s="427">
        <v>-13.532464263284396</v>
      </c>
      <c r="X237" s="427">
        <v>191.74183214710249</v>
      </c>
      <c r="Y237" s="427">
        <v>178.20936788381809</v>
      </c>
      <c r="Z237" s="427">
        <v>-47.67729468599034</v>
      </c>
      <c r="AA237" s="434">
        <v>130.53207319782774</v>
      </c>
      <c r="AB237" s="427">
        <v>-11.438425136356551</v>
      </c>
      <c r="AC237" s="427">
        <v>794.27713887501397</v>
      </c>
      <c r="AD237" s="409">
        <v>10</v>
      </c>
      <c r="AE237" s="409">
        <v>10</v>
      </c>
    </row>
    <row r="238" spans="1:31" s="9" customFormat="1" ht="14">
      <c r="A238" s="397">
        <v>742</v>
      </c>
      <c r="B238" s="398" t="s">
        <v>261</v>
      </c>
      <c r="C238" s="400">
        <v>978</v>
      </c>
      <c r="D238" s="399">
        <v>1122.8173317661069</v>
      </c>
      <c r="E238" s="399">
        <v>207.46805972374892</v>
      </c>
      <c r="F238" s="399">
        <v>1330.2853914898558</v>
      </c>
      <c r="G238" s="399">
        <v>39.631935341726113</v>
      </c>
      <c r="H238" s="399">
        <v>1369.9173268315819</v>
      </c>
      <c r="I238" s="399">
        <v>166.89821862170282</v>
      </c>
      <c r="J238" s="399">
        <v>1536.8155454532848</v>
      </c>
      <c r="K238" s="399">
        <v>473.14110429447851</v>
      </c>
      <c r="L238" s="435">
        <v>2009.9566497477633</v>
      </c>
      <c r="M238" s="399">
        <v>34.002755521472395</v>
      </c>
      <c r="N238" s="399">
        <v>2043.9594052692357</v>
      </c>
      <c r="O238" s="409">
        <v>19</v>
      </c>
      <c r="P238" s="409">
        <v>19</v>
      </c>
      <c r="Q238" s="22"/>
      <c r="R238" s="415">
        <v>742</v>
      </c>
      <c r="S238" s="202" t="s">
        <v>261</v>
      </c>
      <c r="T238" s="400">
        <v>988</v>
      </c>
      <c r="U238" s="427">
        <v>1064.5284316596842</v>
      </c>
      <c r="V238" s="427">
        <v>-23.254922944492698</v>
      </c>
      <c r="W238" s="427">
        <v>1041.2735087151914</v>
      </c>
      <c r="X238" s="427">
        <v>230.58062316299947</v>
      </c>
      <c r="Y238" s="427">
        <v>1271.8541318781909</v>
      </c>
      <c r="Z238" s="427">
        <v>333.20242914979758</v>
      </c>
      <c r="AA238" s="434">
        <v>1605.0565610279884</v>
      </c>
      <c r="AB238" s="427">
        <v>0</v>
      </c>
      <c r="AC238" s="427">
        <v>795.27713887501397</v>
      </c>
      <c r="AD238" s="409">
        <v>19</v>
      </c>
      <c r="AE238" s="409">
        <v>19</v>
      </c>
    </row>
    <row r="239" spans="1:31" s="9" customFormat="1" ht="14">
      <c r="A239" s="397">
        <v>743</v>
      </c>
      <c r="B239" s="398" t="s">
        <v>262</v>
      </c>
      <c r="C239" s="400">
        <v>66160</v>
      </c>
      <c r="D239" s="399">
        <v>111.69799918733413</v>
      </c>
      <c r="E239" s="399">
        <v>130.78794475302357</v>
      </c>
      <c r="F239" s="399">
        <v>242.48594394035771</v>
      </c>
      <c r="G239" s="399">
        <v>178.38964515503389</v>
      </c>
      <c r="H239" s="399">
        <v>420.8755890953916</v>
      </c>
      <c r="I239" s="399">
        <v>70.47584789205348</v>
      </c>
      <c r="J239" s="399">
        <v>491.35143698744503</v>
      </c>
      <c r="K239" s="399">
        <v>-20.292321644498188</v>
      </c>
      <c r="L239" s="435">
        <v>471.05911534294688</v>
      </c>
      <c r="M239" s="399">
        <v>0.44847121523579042</v>
      </c>
      <c r="N239" s="399">
        <v>471.50758655818265</v>
      </c>
      <c r="O239" s="409">
        <v>14</v>
      </c>
      <c r="P239" s="409">
        <v>14</v>
      </c>
      <c r="Q239" s="22"/>
      <c r="R239" s="415">
        <v>743</v>
      </c>
      <c r="S239" s="202" t="s">
        <v>262</v>
      </c>
      <c r="T239" s="400">
        <v>65323</v>
      </c>
      <c r="U239" s="427">
        <v>69.337617484324326</v>
      </c>
      <c r="V239" s="427">
        <v>188.28006881735564</v>
      </c>
      <c r="W239" s="427">
        <v>257.61768630168001</v>
      </c>
      <c r="X239" s="427">
        <v>151.42920489222448</v>
      </c>
      <c r="Y239" s="427">
        <v>409.04689119390451</v>
      </c>
      <c r="Z239" s="427">
        <v>-40.710867535171381</v>
      </c>
      <c r="AA239" s="434">
        <v>368.33602365873315</v>
      </c>
      <c r="AB239" s="427">
        <v>-3.2438025993907167</v>
      </c>
      <c r="AC239" s="427">
        <v>796.27713887501397</v>
      </c>
      <c r="AD239" s="409">
        <v>14</v>
      </c>
      <c r="AE239" s="409">
        <v>14</v>
      </c>
    </row>
    <row r="240" spans="1:31" s="9" customFormat="1" ht="14">
      <c r="A240" s="397">
        <v>746</v>
      </c>
      <c r="B240" s="398" t="s">
        <v>263</v>
      </c>
      <c r="C240" s="400">
        <v>4713</v>
      </c>
      <c r="D240" s="399">
        <v>1005.5847675532663</v>
      </c>
      <c r="E240" s="399">
        <v>92.906166790788205</v>
      </c>
      <c r="F240" s="399">
        <v>1098.4909343440545</v>
      </c>
      <c r="G240" s="399">
        <v>399.41396686307047</v>
      </c>
      <c r="H240" s="399">
        <v>1497.904901207125</v>
      </c>
      <c r="I240" s="399">
        <v>129.8154840746063</v>
      </c>
      <c r="J240" s="399">
        <v>1627.7203852817313</v>
      </c>
      <c r="K240" s="399">
        <v>65.922978994271162</v>
      </c>
      <c r="L240" s="435">
        <v>1693.6433642760026</v>
      </c>
      <c r="M240" s="399">
        <v>2.5818766390833874</v>
      </c>
      <c r="N240" s="399">
        <v>1696.225240915086</v>
      </c>
      <c r="O240" s="409">
        <v>17</v>
      </c>
      <c r="P240" s="409">
        <v>17</v>
      </c>
      <c r="Q240" s="22"/>
      <c r="R240" s="415">
        <v>746</v>
      </c>
      <c r="S240" s="202" t="s">
        <v>263</v>
      </c>
      <c r="T240" s="400">
        <v>4735</v>
      </c>
      <c r="U240" s="427">
        <v>979.91856598341769</v>
      </c>
      <c r="V240" s="427">
        <v>297.96160404008469</v>
      </c>
      <c r="W240" s="427">
        <v>1277.8801700235024</v>
      </c>
      <c r="X240" s="427">
        <v>195.78413130715447</v>
      </c>
      <c r="Y240" s="427">
        <v>1473.6643013306568</v>
      </c>
      <c r="Z240" s="427">
        <v>60.915522703273496</v>
      </c>
      <c r="AA240" s="434">
        <v>1534.5798240339302</v>
      </c>
      <c r="AB240" s="427">
        <v>5.7586164730728582</v>
      </c>
      <c r="AC240" s="427">
        <v>797.27713887501397</v>
      </c>
      <c r="AD240" s="409">
        <v>17</v>
      </c>
      <c r="AE240" s="409">
        <v>17</v>
      </c>
    </row>
    <row r="241" spans="1:31" s="9" customFormat="1" ht="14">
      <c r="A241" s="397">
        <v>747</v>
      </c>
      <c r="B241" s="398" t="s">
        <v>264</v>
      </c>
      <c r="C241" s="400">
        <v>1283</v>
      </c>
      <c r="D241" s="399">
        <v>585.95971208836716</v>
      </c>
      <c r="E241" s="399">
        <v>182.38583357483949</v>
      </c>
      <c r="F241" s="399">
        <v>768.34554566320662</v>
      </c>
      <c r="G241" s="399">
        <v>468.56957878464868</v>
      </c>
      <c r="H241" s="399">
        <v>1236.9151244478553</v>
      </c>
      <c r="I241" s="399">
        <v>202.06387369442325</v>
      </c>
      <c r="J241" s="399">
        <v>1438.9789981422787</v>
      </c>
      <c r="K241" s="399">
        <v>-205.55728760717071</v>
      </c>
      <c r="L241" s="435">
        <v>1233.4217105351079</v>
      </c>
      <c r="M241" s="399">
        <v>45.472774746687435</v>
      </c>
      <c r="N241" s="399">
        <v>1278.8944852817954</v>
      </c>
      <c r="O241" s="409">
        <v>4</v>
      </c>
      <c r="P241" s="409">
        <v>4</v>
      </c>
      <c r="Q241" s="22"/>
      <c r="R241" s="415">
        <v>747</v>
      </c>
      <c r="S241" s="202" t="s">
        <v>264</v>
      </c>
      <c r="T241" s="400">
        <v>1308</v>
      </c>
      <c r="U241" s="427">
        <v>579.75481388653077</v>
      </c>
      <c r="V241" s="427">
        <v>418.03650984106969</v>
      </c>
      <c r="W241" s="427">
        <v>997.79132372760057</v>
      </c>
      <c r="X241" s="427">
        <v>256.18622870885832</v>
      </c>
      <c r="Y241" s="427">
        <v>1253.9775524364591</v>
      </c>
      <c r="Z241" s="427">
        <v>-180.27905198776759</v>
      </c>
      <c r="AA241" s="434">
        <v>1073.6985004486914</v>
      </c>
      <c r="AB241" s="427">
        <v>41.090239296636092</v>
      </c>
      <c r="AC241" s="427">
        <v>798.27713887501397</v>
      </c>
      <c r="AD241" s="409">
        <v>4</v>
      </c>
      <c r="AE241" s="409">
        <v>4</v>
      </c>
    </row>
    <row r="242" spans="1:31" s="9" customFormat="1" ht="14">
      <c r="A242" s="397">
        <v>748</v>
      </c>
      <c r="B242" s="398" t="s">
        <v>265</v>
      </c>
      <c r="C242" s="400">
        <v>4837</v>
      </c>
      <c r="D242" s="399">
        <v>520.4869566677346</v>
      </c>
      <c r="E242" s="399">
        <v>112.27235838213132</v>
      </c>
      <c r="F242" s="399">
        <v>632.7593150498659</v>
      </c>
      <c r="G242" s="399">
        <v>507.96594041841547</v>
      </c>
      <c r="H242" s="399">
        <v>1140.7252554682816</v>
      </c>
      <c r="I242" s="399">
        <v>144.87203495128182</v>
      </c>
      <c r="J242" s="399">
        <v>1285.5972904195633</v>
      </c>
      <c r="K242" s="399">
        <v>23.686582592516022</v>
      </c>
      <c r="L242" s="435">
        <v>1309.2838730120793</v>
      </c>
      <c r="M242" s="399">
        <v>36.150097126317974</v>
      </c>
      <c r="N242" s="399">
        <v>1345.4339701383974</v>
      </c>
      <c r="O242" s="409">
        <v>17</v>
      </c>
      <c r="P242" s="409">
        <v>17</v>
      </c>
      <c r="Q242" s="22"/>
      <c r="R242" s="415">
        <v>748</v>
      </c>
      <c r="S242" s="202" t="s">
        <v>265</v>
      </c>
      <c r="T242" s="400">
        <v>4897</v>
      </c>
      <c r="U242" s="427">
        <v>459.57126401025511</v>
      </c>
      <c r="V242" s="427">
        <v>523.09369208811802</v>
      </c>
      <c r="W242" s="427">
        <v>982.66495609837318</v>
      </c>
      <c r="X242" s="427">
        <v>207.40867766118134</v>
      </c>
      <c r="Y242" s="427">
        <v>1190.0736337595545</v>
      </c>
      <c r="Z242" s="427">
        <v>94.206861343679805</v>
      </c>
      <c r="AA242" s="434">
        <v>1284.2804951032342</v>
      </c>
      <c r="AB242" s="427">
        <v>55.037416785787215</v>
      </c>
      <c r="AC242" s="427">
        <v>799.27713887501397</v>
      </c>
      <c r="AD242" s="409">
        <v>17</v>
      </c>
      <c r="AE242" s="409">
        <v>17</v>
      </c>
    </row>
    <row r="243" spans="1:31" s="9" customFormat="1" ht="14">
      <c r="A243" s="397">
        <v>791</v>
      </c>
      <c r="B243" s="398" t="s">
        <v>282</v>
      </c>
      <c r="C243" s="400">
        <v>4931</v>
      </c>
      <c r="D243" s="399">
        <v>688.57276007084192</v>
      </c>
      <c r="E243" s="399">
        <v>122.11723961518888</v>
      </c>
      <c r="F243" s="399">
        <v>810.68999968603077</v>
      </c>
      <c r="G243" s="399">
        <v>593.51334496647746</v>
      </c>
      <c r="H243" s="399">
        <v>1404.2033446525081</v>
      </c>
      <c r="I243" s="399">
        <v>196.04436529516138</v>
      </c>
      <c r="J243" s="399">
        <v>1600.2477099476696</v>
      </c>
      <c r="K243" s="399">
        <v>-23.674913810586087</v>
      </c>
      <c r="L243" s="435">
        <v>1576.5727961370835</v>
      </c>
      <c r="M243" s="399">
        <v>-20.257372206448991</v>
      </c>
      <c r="N243" s="399">
        <v>1556.3154239306343</v>
      </c>
      <c r="O243" s="409">
        <v>17</v>
      </c>
      <c r="P243" s="409">
        <v>17</v>
      </c>
      <c r="Q243" s="22"/>
      <c r="R243" s="415">
        <v>791</v>
      </c>
      <c r="S243" s="202" t="s">
        <v>282</v>
      </c>
      <c r="T243" s="400">
        <v>5029</v>
      </c>
      <c r="U243" s="427">
        <v>633.09157338725925</v>
      </c>
      <c r="V243" s="427">
        <v>579.79096692683504</v>
      </c>
      <c r="W243" s="427">
        <v>1212.8825403140943</v>
      </c>
      <c r="X243" s="427">
        <v>250.43193193605671</v>
      </c>
      <c r="Y243" s="427">
        <v>1463.3144722501509</v>
      </c>
      <c r="Z243" s="427">
        <v>-47.740107377212169</v>
      </c>
      <c r="AA243" s="434">
        <v>1415.5743648729388</v>
      </c>
      <c r="AB243" s="427">
        <v>-43.140643169616226</v>
      </c>
      <c r="AC243" s="427">
        <v>816.27713887501397</v>
      </c>
      <c r="AD243" s="409">
        <v>17</v>
      </c>
      <c r="AE243" s="409">
        <v>17</v>
      </c>
    </row>
    <row r="244" spans="1:31" s="9" customFormat="1" ht="14">
      <c r="A244" s="397">
        <v>749</v>
      </c>
      <c r="B244" s="398" t="s">
        <v>266</v>
      </c>
      <c r="C244" s="400">
        <v>21290</v>
      </c>
      <c r="D244" s="399">
        <v>265.66454478035757</v>
      </c>
      <c r="E244" s="399">
        <v>95.254213275307606</v>
      </c>
      <c r="F244" s="399">
        <v>360.91875805566519</v>
      </c>
      <c r="G244" s="399">
        <v>164.54613920639514</v>
      </c>
      <c r="H244" s="399">
        <v>525.46489726206028</v>
      </c>
      <c r="I244" s="399">
        <v>53.753779767475862</v>
      </c>
      <c r="J244" s="399">
        <v>579.21867702953625</v>
      </c>
      <c r="K244" s="399">
        <v>-72.155237200563647</v>
      </c>
      <c r="L244" s="435">
        <v>507.06343982897255</v>
      </c>
      <c r="M244" s="399">
        <v>16.317220685227809</v>
      </c>
      <c r="N244" s="399">
        <v>523.38066051420037</v>
      </c>
      <c r="O244" s="409">
        <v>11</v>
      </c>
      <c r="P244" s="409">
        <v>11</v>
      </c>
      <c r="Q244" s="22"/>
      <c r="R244" s="415">
        <v>749</v>
      </c>
      <c r="S244" s="202" t="s">
        <v>266</v>
      </c>
      <c r="T244" s="400">
        <v>21232</v>
      </c>
      <c r="U244" s="427">
        <v>256.64778654305172</v>
      </c>
      <c r="V244" s="427">
        <v>235.99255093766197</v>
      </c>
      <c r="W244" s="427">
        <v>492.64033748071364</v>
      </c>
      <c r="X244" s="427">
        <v>142.23912742017171</v>
      </c>
      <c r="Y244" s="427">
        <v>634.87946490088541</v>
      </c>
      <c r="Z244" s="427">
        <v>-90.459730595327812</v>
      </c>
      <c r="AA244" s="434">
        <v>544.41973430555754</v>
      </c>
      <c r="AB244" s="427">
        <v>1.6838431042765714</v>
      </c>
      <c r="AC244" s="427">
        <v>800.27713887501397</v>
      </c>
      <c r="AD244" s="409">
        <v>11</v>
      </c>
      <c r="AE244" s="409">
        <v>11</v>
      </c>
    </row>
    <row r="245" spans="1:31" s="9" customFormat="1" ht="14">
      <c r="A245" s="397">
        <v>751</v>
      </c>
      <c r="B245" s="398" t="s">
        <v>267</v>
      </c>
      <c r="C245" s="400">
        <v>2828</v>
      </c>
      <c r="D245" s="399">
        <v>446.70707863038047</v>
      </c>
      <c r="E245" s="399">
        <v>151.05849940895774</v>
      </c>
      <c r="F245" s="399">
        <v>597.76557803933827</v>
      </c>
      <c r="G245" s="399">
        <v>422.68267522216092</v>
      </c>
      <c r="H245" s="399">
        <v>1020.4482532614991</v>
      </c>
      <c r="I245" s="399">
        <v>104.58834032905634</v>
      </c>
      <c r="J245" s="399">
        <v>1125.0365935905554</v>
      </c>
      <c r="K245" s="399">
        <v>91.626591230551625</v>
      </c>
      <c r="L245" s="435">
        <v>1216.6631848211071</v>
      </c>
      <c r="M245" s="399">
        <v>27.084210360678924</v>
      </c>
      <c r="N245" s="399">
        <v>1243.747395181786</v>
      </c>
      <c r="O245" s="409">
        <v>19</v>
      </c>
      <c r="P245" s="409">
        <v>19</v>
      </c>
      <c r="Q245" s="22"/>
      <c r="R245" s="415">
        <v>751</v>
      </c>
      <c r="S245" s="202" t="s">
        <v>267</v>
      </c>
      <c r="T245" s="400">
        <v>2877</v>
      </c>
      <c r="U245" s="427">
        <v>449.37166349331835</v>
      </c>
      <c r="V245" s="427">
        <v>417.67041086380397</v>
      </c>
      <c r="W245" s="427">
        <v>867.04207435712226</v>
      </c>
      <c r="X245" s="427">
        <v>175.6610375492846</v>
      </c>
      <c r="Y245" s="427">
        <v>1042.7031119064068</v>
      </c>
      <c r="Z245" s="427">
        <v>53.615571776155718</v>
      </c>
      <c r="AA245" s="434">
        <v>1096.3186836825626</v>
      </c>
      <c r="AB245" s="427">
        <v>6.5740563086548427</v>
      </c>
      <c r="AC245" s="427">
        <v>801.27713887501397</v>
      </c>
      <c r="AD245" s="409">
        <v>19</v>
      </c>
      <c r="AE245" s="409">
        <v>19</v>
      </c>
    </row>
    <row r="246" spans="1:31" s="9" customFormat="1" ht="14">
      <c r="A246" s="397">
        <v>753</v>
      </c>
      <c r="B246" s="398" t="s">
        <v>268</v>
      </c>
      <c r="C246" s="400">
        <v>22595</v>
      </c>
      <c r="D246" s="399">
        <v>972.12154261427111</v>
      </c>
      <c r="E246" s="399">
        <v>96.943040948863811</v>
      </c>
      <c r="F246" s="399">
        <v>1069.0645835631349</v>
      </c>
      <c r="G246" s="399">
        <v>-35.973601942039437</v>
      </c>
      <c r="H246" s="399">
        <v>1033.0909816210956</v>
      </c>
      <c r="I246" s="399">
        <v>63.354550057260532</v>
      </c>
      <c r="J246" s="399">
        <v>1096.445531678356</v>
      </c>
      <c r="K246" s="399">
        <v>-88.039389245408273</v>
      </c>
      <c r="L246" s="435">
        <v>1008.4061424329478</v>
      </c>
      <c r="M246" s="399">
        <v>-10.438757066674022</v>
      </c>
      <c r="N246" s="399">
        <v>997.96738536627379</v>
      </c>
      <c r="O246" s="409">
        <v>1</v>
      </c>
      <c r="P246" s="410">
        <v>34</v>
      </c>
      <c r="Q246" s="22"/>
      <c r="R246" s="415">
        <v>753</v>
      </c>
      <c r="S246" s="202" t="s">
        <v>268</v>
      </c>
      <c r="T246" s="400">
        <v>22320</v>
      </c>
      <c r="U246" s="427">
        <v>1010.879462332402</v>
      </c>
      <c r="V246" s="427">
        <v>-27.487969525261658</v>
      </c>
      <c r="W246" s="427">
        <v>983.39149280714025</v>
      </c>
      <c r="X246" s="427">
        <v>110.91364771619439</v>
      </c>
      <c r="Y246" s="427">
        <v>1094.3051405233346</v>
      </c>
      <c r="Z246" s="427">
        <v>-102.69713261648745</v>
      </c>
      <c r="AA246" s="434">
        <v>991.60800790684721</v>
      </c>
      <c r="AB246" s="427">
        <v>-6.1172486397849379</v>
      </c>
      <c r="AC246" s="427">
        <v>802.27713887501397</v>
      </c>
      <c r="AD246" s="409">
        <v>1</v>
      </c>
      <c r="AE246" s="410">
        <v>34</v>
      </c>
    </row>
    <row r="247" spans="1:31" s="9" customFormat="1" ht="14">
      <c r="A247" s="397">
        <v>755</v>
      </c>
      <c r="B247" s="398" t="s">
        <v>269</v>
      </c>
      <c r="C247" s="400">
        <v>6158</v>
      </c>
      <c r="D247" s="399">
        <v>778.33141553300607</v>
      </c>
      <c r="E247" s="399">
        <v>86.972985144989323</v>
      </c>
      <c r="F247" s="399">
        <v>865.30440067799543</v>
      </c>
      <c r="G247" s="399">
        <v>-4.4383092079968227</v>
      </c>
      <c r="H247" s="399">
        <v>860.86609146999865</v>
      </c>
      <c r="I247" s="399">
        <v>76.644994809618368</v>
      </c>
      <c r="J247" s="399">
        <v>937.51108627961696</v>
      </c>
      <c r="K247" s="399">
        <v>-262.26226047417993</v>
      </c>
      <c r="L247" s="435">
        <v>675.24882580543704</v>
      </c>
      <c r="M247" s="399">
        <v>-203.87202181227667</v>
      </c>
      <c r="N247" s="399">
        <v>471.37680399316031</v>
      </c>
      <c r="O247" s="409">
        <v>1</v>
      </c>
      <c r="P247" s="410">
        <v>33</v>
      </c>
      <c r="Q247" s="22"/>
      <c r="R247" s="415">
        <v>755</v>
      </c>
      <c r="S247" s="202" t="s">
        <v>269</v>
      </c>
      <c r="T247" s="400">
        <v>6217</v>
      </c>
      <c r="U247" s="427">
        <v>808.86848376893749</v>
      </c>
      <c r="V247" s="427">
        <v>-2.6081064072192914</v>
      </c>
      <c r="W247" s="427">
        <v>806.26037736171827</v>
      </c>
      <c r="X247" s="427">
        <v>139.7614878419464</v>
      </c>
      <c r="Y247" s="427">
        <v>946.02186520366456</v>
      </c>
      <c r="Z247" s="427">
        <v>-266.41402605758407</v>
      </c>
      <c r="AA247" s="434">
        <v>679.60783914608055</v>
      </c>
      <c r="AB247" s="427">
        <v>-166.34167233392313</v>
      </c>
      <c r="AC247" s="427">
        <v>803.27713887501397</v>
      </c>
      <c r="AD247" s="409">
        <v>1</v>
      </c>
      <c r="AE247" s="410">
        <v>33</v>
      </c>
    </row>
    <row r="248" spans="1:31" s="9" customFormat="1" ht="14">
      <c r="A248" s="397">
        <v>758</v>
      </c>
      <c r="B248" s="398" t="s">
        <v>270</v>
      </c>
      <c r="C248" s="400">
        <v>8126</v>
      </c>
      <c r="D248" s="399">
        <v>552.15965412007381</v>
      </c>
      <c r="E248" s="399">
        <v>124.47895611555815</v>
      </c>
      <c r="F248" s="399">
        <v>676.63861023563197</v>
      </c>
      <c r="G248" s="399">
        <v>-22.72235581460432</v>
      </c>
      <c r="H248" s="399">
        <v>653.9162544210277</v>
      </c>
      <c r="I248" s="399">
        <v>114.51643793178539</v>
      </c>
      <c r="J248" s="399">
        <v>768.43269235281298</v>
      </c>
      <c r="K248" s="399">
        <v>-82.66674870785134</v>
      </c>
      <c r="L248" s="435">
        <v>685.76594364496168</v>
      </c>
      <c r="M248" s="399">
        <v>-14.348977959635738</v>
      </c>
      <c r="N248" s="399">
        <v>671.41696568532586</v>
      </c>
      <c r="O248" s="409">
        <v>19</v>
      </c>
      <c r="P248" s="409">
        <v>19</v>
      </c>
      <c r="Q248" s="22"/>
      <c r="R248" s="415">
        <v>758</v>
      </c>
      <c r="S248" s="202" t="s">
        <v>270</v>
      </c>
      <c r="T248" s="400">
        <v>8134</v>
      </c>
      <c r="U248" s="427">
        <v>549.58102353175252</v>
      </c>
      <c r="V248" s="427">
        <v>74.800112287420191</v>
      </c>
      <c r="W248" s="427">
        <v>624.38113581917275</v>
      </c>
      <c r="X248" s="427">
        <v>185.8259086502681</v>
      </c>
      <c r="Y248" s="427">
        <v>810.2070444694408</v>
      </c>
      <c r="Z248" s="427">
        <v>-100.42156380624539</v>
      </c>
      <c r="AA248" s="434">
        <v>709.78548066319547</v>
      </c>
      <c r="AB248" s="427">
        <v>-14.154941787558396</v>
      </c>
      <c r="AC248" s="427">
        <v>804.27713887501397</v>
      </c>
      <c r="AD248" s="409">
        <v>19</v>
      </c>
      <c r="AE248" s="409">
        <v>19</v>
      </c>
    </row>
    <row r="249" spans="1:31" s="9" customFormat="1" ht="14">
      <c r="A249" s="397">
        <v>759</v>
      </c>
      <c r="B249" s="398" t="s">
        <v>271</v>
      </c>
      <c r="C249" s="400">
        <v>1873</v>
      </c>
      <c r="D249" s="399">
        <v>385.51654345856036</v>
      </c>
      <c r="E249" s="399">
        <v>132.60703669565501</v>
      </c>
      <c r="F249" s="399">
        <v>518.12358015421535</v>
      </c>
      <c r="G249" s="399">
        <v>457.61548297112762</v>
      </c>
      <c r="H249" s="399">
        <v>975.73906312534302</v>
      </c>
      <c r="I249" s="399">
        <v>198.43685920922871</v>
      </c>
      <c r="J249" s="399">
        <v>1174.1759223345716</v>
      </c>
      <c r="K249" s="399">
        <v>-266.01548318206085</v>
      </c>
      <c r="L249" s="435">
        <v>908.16043915251078</v>
      </c>
      <c r="M249" s="399">
        <v>265.20918099305931</v>
      </c>
      <c r="N249" s="399">
        <v>1173.36962014557</v>
      </c>
      <c r="O249" s="409">
        <v>14</v>
      </c>
      <c r="P249" s="409">
        <v>14</v>
      </c>
      <c r="Q249" s="22"/>
      <c r="R249" s="415">
        <v>759</v>
      </c>
      <c r="S249" s="202" t="s">
        <v>271</v>
      </c>
      <c r="T249" s="400">
        <v>1942</v>
      </c>
      <c r="U249" s="427">
        <v>453.60550212695517</v>
      </c>
      <c r="V249" s="427">
        <v>465.59120652993619</v>
      </c>
      <c r="W249" s="427">
        <v>919.19670865689136</v>
      </c>
      <c r="X249" s="427">
        <v>250.75807327760458</v>
      </c>
      <c r="Y249" s="427">
        <v>1169.9547819344959</v>
      </c>
      <c r="Z249" s="427">
        <v>-260.18331616889805</v>
      </c>
      <c r="AA249" s="434">
        <v>909.7714657655979</v>
      </c>
      <c r="AB249" s="427">
        <v>270.26328012358397</v>
      </c>
      <c r="AC249" s="427">
        <v>805.27713887501397</v>
      </c>
      <c r="AD249" s="409">
        <v>14</v>
      </c>
      <c r="AE249" s="409">
        <v>14</v>
      </c>
    </row>
    <row r="250" spans="1:31" s="9" customFormat="1" ht="14">
      <c r="A250" s="397">
        <v>761</v>
      </c>
      <c r="B250" s="398" t="s">
        <v>272</v>
      </c>
      <c r="C250" s="400">
        <v>8410</v>
      </c>
      <c r="D250" s="399">
        <v>220.77508030942991</v>
      </c>
      <c r="E250" s="399">
        <v>134.44673762260715</v>
      </c>
      <c r="F250" s="399">
        <v>355.22181793203708</v>
      </c>
      <c r="G250" s="399">
        <v>474.3587272462118</v>
      </c>
      <c r="H250" s="399">
        <v>829.58054517824894</v>
      </c>
      <c r="I250" s="399">
        <v>164.76288151016962</v>
      </c>
      <c r="J250" s="399">
        <v>994.3434266884185</v>
      </c>
      <c r="K250" s="399">
        <v>136.80784780023782</v>
      </c>
      <c r="L250" s="435">
        <v>1131.1512744886563</v>
      </c>
      <c r="M250" s="399">
        <v>74.990769524375764</v>
      </c>
      <c r="N250" s="399">
        <v>1206.1420440130321</v>
      </c>
      <c r="O250" s="409">
        <v>2</v>
      </c>
      <c r="P250" s="409">
        <v>2</v>
      </c>
      <c r="Q250" s="22"/>
      <c r="R250" s="415">
        <v>761</v>
      </c>
      <c r="S250" s="202" t="s">
        <v>272</v>
      </c>
      <c r="T250" s="400">
        <v>8426</v>
      </c>
      <c r="U250" s="427">
        <v>223.86926398445223</v>
      </c>
      <c r="V250" s="427">
        <v>470.72936798449194</v>
      </c>
      <c r="W250" s="427">
        <v>694.59863196894412</v>
      </c>
      <c r="X250" s="427">
        <v>216.70219011060797</v>
      </c>
      <c r="Y250" s="427">
        <v>911.30082207955218</v>
      </c>
      <c r="Z250" s="427">
        <v>84.781272252551631</v>
      </c>
      <c r="AA250" s="434">
        <v>996.08209433210379</v>
      </c>
      <c r="AB250" s="427">
        <v>59.807268561595073</v>
      </c>
      <c r="AC250" s="427">
        <v>806.27713887501397</v>
      </c>
      <c r="AD250" s="409">
        <v>2</v>
      </c>
      <c r="AE250" s="409">
        <v>2</v>
      </c>
    </row>
    <row r="251" spans="1:31" s="9" customFormat="1" ht="14">
      <c r="A251" s="397">
        <v>762</v>
      </c>
      <c r="B251" s="398" t="s">
        <v>273</v>
      </c>
      <c r="C251" s="400">
        <v>3637</v>
      </c>
      <c r="D251" s="399">
        <v>676.85394954248704</v>
      </c>
      <c r="E251" s="399">
        <v>146.37092755142416</v>
      </c>
      <c r="F251" s="399">
        <v>823.22487709391123</v>
      </c>
      <c r="G251" s="399">
        <v>402.68990054157143</v>
      </c>
      <c r="H251" s="399">
        <v>1225.9147776354828</v>
      </c>
      <c r="I251" s="399">
        <v>181.05878368881292</v>
      </c>
      <c r="J251" s="399">
        <v>1406.9735613242956</v>
      </c>
      <c r="K251" s="399">
        <v>22.310695628265055</v>
      </c>
      <c r="L251" s="435">
        <v>1429.2842569525608</v>
      </c>
      <c r="M251" s="399">
        <v>6.2010404344239713</v>
      </c>
      <c r="N251" s="399">
        <v>1435.4852973869847</v>
      </c>
      <c r="O251" s="409">
        <v>11</v>
      </c>
      <c r="P251" s="409">
        <v>11</v>
      </c>
      <c r="Q251" s="22"/>
      <c r="R251" s="415">
        <v>762</v>
      </c>
      <c r="S251" s="202" t="s">
        <v>273</v>
      </c>
      <c r="T251" s="400">
        <v>3672</v>
      </c>
      <c r="U251" s="427">
        <v>685.70409643162077</v>
      </c>
      <c r="V251" s="427">
        <v>350.33183764762066</v>
      </c>
      <c r="W251" s="427">
        <v>1036.0359340792413</v>
      </c>
      <c r="X251" s="427">
        <v>241.07613004948698</v>
      </c>
      <c r="Y251" s="427">
        <v>1277.1120641287284</v>
      </c>
      <c r="Z251" s="427">
        <v>-9.6135620915032671</v>
      </c>
      <c r="AA251" s="434">
        <v>1267.4985020372251</v>
      </c>
      <c r="AB251" s="427">
        <v>1.0644886710239614</v>
      </c>
      <c r="AC251" s="427">
        <v>807.27713887501397</v>
      </c>
      <c r="AD251" s="409">
        <v>11</v>
      </c>
      <c r="AE251" s="409">
        <v>11</v>
      </c>
    </row>
    <row r="252" spans="1:31" s="9" customFormat="1" ht="14">
      <c r="A252" s="397">
        <v>765</v>
      </c>
      <c r="B252" s="398" t="s">
        <v>274</v>
      </c>
      <c r="C252" s="400">
        <v>10274</v>
      </c>
      <c r="D252" s="399">
        <v>249.38045689710279</v>
      </c>
      <c r="E252" s="399">
        <v>136.65834626104404</v>
      </c>
      <c r="F252" s="399">
        <v>386.03880315814683</v>
      </c>
      <c r="G252" s="399">
        <v>177.00735033393158</v>
      </c>
      <c r="H252" s="399">
        <v>563.04615349207847</v>
      </c>
      <c r="I252" s="399">
        <v>105.51714079992639</v>
      </c>
      <c r="J252" s="399">
        <v>668.5632942920048</v>
      </c>
      <c r="K252" s="399">
        <v>109.25394198948803</v>
      </c>
      <c r="L252" s="435">
        <v>777.8172362814928</v>
      </c>
      <c r="M252" s="399">
        <v>-3.5288221238076738</v>
      </c>
      <c r="N252" s="399">
        <v>774.28841415768522</v>
      </c>
      <c r="O252" s="409">
        <v>18</v>
      </c>
      <c r="P252" s="409">
        <v>18</v>
      </c>
      <c r="Q252" s="22"/>
      <c r="R252" s="415">
        <v>765</v>
      </c>
      <c r="S252" s="202" t="s">
        <v>274</v>
      </c>
      <c r="T252" s="400">
        <v>10354</v>
      </c>
      <c r="U252" s="427">
        <v>249.02842068317619</v>
      </c>
      <c r="V252" s="427">
        <v>170.8697454839606</v>
      </c>
      <c r="W252" s="427">
        <v>419.89816616713676</v>
      </c>
      <c r="X252" s="427">
        <v>179.87097083953961</v>
      </c>
      <c r="Y252" s="427">
        <v>599.76913700667637</v>
      </c>
      <c r="Z252" s="427">
        <v>76.243094456248798</v>
      </c>
      <c r="AA252" s="434">
        <v>676.01223146292523</v>
      </c>
      <c r="AB252" s="427">
        <v>-2.0626387386517271</v>
      </c>
      <c r="AC252" s="427">
        <v>808.27713887501397</v>
      </c>
      <c r="AD252" s="409">
        <v>18</v>
      </c>
      <c r="AE252" s="409">
        <v>18</v>
      </c>
    </row>
    <row r="253" spans="1:31" s="9" customFormat="1" ht="14">
      <c r="A253" s="397">
        <v>768</v>
      </c>
      <c r="B253" s="398" t="s">
        <v>275</v>
      </c>
      <c r="C253" s="400">
        <v>2368</v>
      </c>
      <c r="D253" s="399">
        <v>653.16916739887427</v>
      </c>
      <c r="E253" s="399">
        <v>127.02265276604352</v>
      </c>
      <c r="F253" s="399">
        <v>780.19182016491789</v>
      </c>
      <c r="G253" s="399">
        <v>381.06082885077598</v>
      </c>
      <c r="H253" s="399">
        <v>1161.2526490156938</v>
      </c>
      <c r="I253" s="399">
        <v>193.26440638403167</v>
      </c>
      <c r="J253" s="399">
        <v>1354.5170553997255</v>
      </c>
      <c r="K253" s="399">
        <v>138.83277027027026</v>
      </c>
      <c r="L253" s="435">
        <v>1493.3498256699959</v>
      </c>
      <c r="M253" s="399">
        <v>16.894277027027023</v>
      </c>
      <c r="N253" s="399">
        <v>1510.2441026970228</v>
      </c>
      <c r="O253" s="409">
        <v>10</v>
      </c>
      <c r="P253" s="409">
        <v>10</v>
      </c>
      <c r="Q253" s="22"/>
      <c r="R253" s="415">
        <v>768</v>
      </c>
      <c r="S253" s="202" t="s">
        <v>275</v>
      </c>
      <c r="T253" s="400">
        <v>2375</v>
      </c>
      <c r="U253" s="427">
        <v>583.30175089186037</v>
      </c>
      <c r="V253" s="427">
        <v>321.3988104077913</v>
      </c>
      <c r="W253" s="427">
        <v>904.70056129965167</v>
      </c>
      <c r="X253" s="427">
        <v>238.88510224334115</v>
      </c>
      <c r="Y253" s="427">
        <v>1143.5856635429927</v>
      </c>
      <c r="Z253" s="427">
        <v>120.99831578947368</v>
      </c>
      <c r="AA253" s="434">
        <v>1264.5839793324665</v>
      </c>
      <c r="AB253" s="427">
        <v>26.545347368421062</v>
      </c>
      <c r="AC253" s="427">
        <v>809.27713887501397</v>
      </c>
      <c r="AD253" s="409">
        <v>10</v>
      </c>
      <c r="AE253" s="409">
        <v>10</v>
      </c>
    </row>
    <row r="254" spans="1:31" s="9" customFormat="1" ht="14">
      <c r="A254" s="397">
        <v>777</v>
      </c>
      <c r="B254" s="398" t="s">
        <v>276</v>
      </c>
      <c r="C254" s="400">
        <v>7172</v>
      </c>
      <c r="D254" s="399">
        <v>443.86916741715709</v>
      </c>
      <c r="E254" s="399">
        <v>148.34335602708754</v>
      </c>
      <c r="F254" s="399">
        <v>592.21252344424454</v>
      </c>
      <c r="G254" s="399">
        <v>501.62977148863052</v>
      </c>
      <c r="H254" s="399">
        <v>1093.8422949328751</v>
      </c>
      <c r="I254" s="399">
        <v>144.85488400791721</v>
      </c>
      <c r="J254" s="399">
        <v>1238.6971789407924</v>
      </c>
      <c r="K254" s="399">
        <v>-46.242191857222529</v>
      </c>
      <c r="L254" s="435">
        <v>1192.4549870835697</v>
      </c>
      <c r="M254" s="399">
        <v>-1.8058879726715027</v>
      </c>
      <c r="N254" s="399">
        <v>1190.6490991108983</v>
      </c>
      <c r="O254" s="409">
        <v>18</v>
      </c>
      <c r="P254" s="409">
        <v>18</v>
      </c>
      <c r="Q254" s="22"/>
      <c r="R254" s="415">
        <v>777</v>
      </c>
      <c r="S254" s="202" t="s">
        <v>276</v>
      </c>
      <c r="T254" s="400">
        <v>7367</v>
      </c>
      <c r="U254" s="427">
        <v>494.72566654130753</v>
      </c>
      <c r="V254" s="427">
        <v>416.75089266393098</v>
      </c>
      <c r="W254" s="427">
        <v>911.47655920523846</v>
      </c>
      <c r="X254" s="427">
        <v>211.66306832338034</v>
      </c>
      <c r="Y254" s="427">
        <v>1123.1396275286188</v>
      </c>
      <c r="Z254" s="427">
        <v>-24.968372471833852</v>
      </c>
      <c r="AA254" s="434">
        <v>1098.171255056785</v>
      </c>
      <c r="AB254" s="427">
        <v>-0.75308505497488776</v>
      </c>
      <c r="AC254" s="427">
        <v>810.27713887501397</v>
      </c>
      <c r="AD254" s="409">
        <v>18</v>
      </c>
      <c r="AE254" s="409">
        <v>18</v>
      </c>
    </row>
    <row r="255" spans="1:31" s="9" customFormat="1" ht="14">
      <c r="A255" s="397">
        <v>778</v>
      </c>
      <c r="B255" s="398" t="s">
        <v>277</v>
      </c>
      <c r="C255" s="400">
        <v>6708</v>
      </c>
      <c r="D255" s="399">
        <v>178.03796216963593</v>
      </c>
      <c r="E255" s="399">
        <v>129.47524508120705</v>
      </c>
      <c r="F255" s="399">
        <v>307.51320725084298</v>
      </c>
      <c r="G255" s="399">
        <v>350.95997872782647</v>
      </c>
      <c r="H255" s="399">
        <v>658.47318597866933</v>
      </c>
      <c r="I255" s="399">
        <v>126.235311785324</v>
      </c>
      <c r="J255" s="399">
        <v>784.70849776399336</v>
      </c>
      <c r="K255" s="399">
        <v>10.23479427549195</v>
      </c>
      <c r="L255" s="435">
        <v>794.9432920394853</v>
      </c>
      <c r="M255" s="399">
        <v>30.214462459749566</v>
      </c>
      <c r="N255" s="399">
        <v>825.1577544992349</v>
      </c>
      <c r="O255" s="409">
        <v>11</v>
      </c>
      <c r="P255" s="409">
        <v>11</v>
      </c>
      <c r="Q255" s="22"/>
      <c r="R255" s="415">
        <v>778</v>
      </c>
      <c r="S255" s="202" t="s">
        <v>277</v>
      </c>
      <c r="T255" s="400">
        <v>6763</v>
      </c>
      <c r="U255" s="427">
        <v>158.08023275660889</v>
      </c>
      <c r="V255" s="427">
        <v>477.51792776556596</v>
      </c>
      <c r="W255" s="427">
        <v>635.59816052217479</v>
      </c>
      <c r="X255" s="427">
        <v>200.96667421777227</v>
      </c>
      <c r="Y255" s="427">
        <v>836.56483473994706</v>
      </c>
      <c r="Z255" s="427">
        <v>49.705160431761051</v>
      </c>
      <c r="AA255" s="434">
        <v>886.26999517170816</v>
      </c>
      <c r="AB255" s="427">
        <v>21.620923922815322</v>
      </c>
      <c r="AC255" s="427">
        <v>811.27713887501397</v>
      </c>
      <c r="AD255" s="409">
        <v>11</v>
      </c>
      <c r="AE255" s="409">
        <v>11</v>
      </c>
    </row>
    <row r="256" spans="1:31" s="9" customFormat="1" ht="14">
      <c r="A256" s="397">
        <v>781</v>
      </c>
      <c r="B256" s="398" t="s">
        <v>278</v>
      </c>
      <c r="C256" s="400">
        <v>3496</v>
      </c>
      <c r="D256" s="399">
        <v>675.62260804444543</v>
      </c>
      <c r="E256" s="399">
        <v>130.25437118753555</v>
      </c>
      <c r="F256" s="399">
        <v>805.87697923198095</v>
      </c>
      <c r="G256" s="399">
        <v>244.64491204285062</v>
      </c>
      <c r="H256" s="399">
        <v>1050.5218912748314</v>
      </c>
      <c r="I256" s="399">
        <v>199.30061766610953</v>
      </c>
      <c r="J256" s="399">
        <v>1249.8225089409409</v>
      </c>
      <c r="K256" s="399">
        <v>-102.72854691075514</v>
      </c>
      <c r="L256" s="435">
        <v>1147.0939620301858</v>
      </c>
      <c r="M256" s="399">
        <v>6.9517823684210551</v>
      </c>
      <c r="N256" s="399">
        <v>1154.045744398607</v>
      </c>
      <c r="O256" s="409">
        <v>7</v>
      </c>
      <c r="P256" s="409">
        <v>7</v>
      </c>
      <c r="Q256" s="22"/>
      <c r="R256" s="415">
        <v>781</v>
      </c>
      <c r="S256" s="202" t="s">
        <v>278</v>
      </c>
      <c r="T256" s="400">
        <v>3504</v>
      </c>
      <c r="U256" s="427">
        <v>709.34143411489038</v>
      </c>
      <c r="V256" s="427">
        <v>215.83782758596624</v>
      </c>
      <c r="W256" s="427">
        <v>925.17926170085661</v>
      </c>
      <c r="X256" s="427">
        <v>228.92410883925024</v>
      </c>
      <c r="Y256" s="427">
        <v>1154.1033705401069</v>
      </c>
      <c r="Z256" s="427">
        <v>-74.620719178082197</v>
      </c>
      <c r="AA256" s="434">
        <v>1079.4826513620246</v>
      </c>
      <c r="AB256" s="427">
        <v>-10.21065953196347</v>
      </c>
      <c r="AC256" s="427">
        <v>812.27713887501397</v>
      </c>
      <c r="AD256" s="409">
        <v>7</v>
      </c>
      <c r="AE256" s="409">
        <v>7</v>
      </c>
    </row>
    <row r="257" spans="1:31" s="9" customFormat="1" ht="14">
      <c r="A257" s="397">
        <v>783</v>
      </c>
      <c r="B257" s="398" t="s">
        <v>279</v>
      </c>
      <c r="C257" s="400">
        <v>6377</v>
      </c>
      <c r="D257" s="399">
        <v>-14.008544535893966</v>
      </c>
      <c r="E257" s="399">
        <v>105.8453641710866</v>
      </c>
      <c r="F257" s="399">
        <v>91.83681963519264</v>
      </c>
      <c r="G257" s="399">
        <v>220.05685304504377</v>
      </c>
      <c r="H257" s="399">
        <v>311.89367268023642</v>
      </c>
      <c r="I257" s="399">
        <v>126.01099244964728</v>
      </c>
      <c r="J257" s="399">
        <v>437.90466512988371</v>
      </c>
      <c r="K257" s="399">
        <v>-9.9518582405519833</v>
      </c>
      <c r="L257" s="435">
        <v>427.95280688933173</v>
      </c>
      <c r="M257" s="399">
        <v>-24.5108045381841</v>
      </c>
      <c r="N257" s="399">
        <v>403.44200235114766</v>
      </c>
      <c r="O257" s="409">
        <v>4</v>
      </c>
      <c r="P257" s="409">
        <v>4</v>
      </c>
      <c r="Q257" s="22"/>
      <c r="R257" s="415">
        <v>783</v>
      </c>
      <c r="S257" s="202" t="s">
        <v>279</v>
      </c>
      <c r="T257" s="400">
        <v>6419</v>
      </c>
      <c r="U257" s="427">
        <v>-25.225896916055778</v>
      </c>
      <c r="V257" s="427">
        <v>243.11647408136898</v>
      </c>
      <c r="W257" s="427">
        <v>217.89057716531323</v>
      </c>
      <c r="X257" s="427">
        <v>192.96055818170785</v>
      </c>
      <c r="Y257" s="427">
        <v>410.85113534702111</v>
      </c>
      <c r="Z257" s="427">
        <v>1.0526561769746066</v>
      </c>
      <c r="AA257" s="434">
        <v>411.90379152399572</v>
      </c>
      <c r="AB257" s="427">
        <v>-16.259748964013085</v>
      </c>
      <c r="AC257" s="427">
        <v>813.27713887501397</v>
      </c>
      <c r="AD257" s="409">
        <v>4</v>
      </c>
      <c r="AE257" s="409">
        <v>4</v>
      </c>
    </row>
    <row r="258" spans="1:31" s="9" customFormat="1" ht="14">
      <c r="A258" s="397">
        <v>831</v>
      </c>
      <c r="B258" s="398" t="s">
        <v>283</v>
      </c>
      <c r="C258" s="400">
        <v>4625</v>
      </c>
      <c r="D258" s="399">
        <v>392.7150533798511</v>
      </c>
      <c r="E258" s="399">
        <v>139.11097307127361</v>
      </c>
      <c r="F258" s="399">
        <v>531.82602645112479</v>
      </c>
      <c r="G258" s="399">
        <v>185.81771154666686</v>
      </c>
      <c r="H258" s="399">
        <v>717.64373799779162</v>
      </c>
      <c r="I258" s="399">
        <v>82.383713663642894</v>
      </c>
      <c r="J258" s="399">
        <v>800.0274516614345</v>
      </c>
      <c r="K258" s="399">
        <v>-220.62659459459459</v>
      </c>
      <c r="L258" s="435">
        <v>579.40085706683999</v>
      </c>
      <c r="M258" s="399">
        <v>-28.554752082486498</v>
      </c>
      <c r="N258" s="399">
        <v>550.84610498435347</v>
      </c>
      <c r="O258" s="409">
        <v>9</v>
      </c>
      <c r="P258" s="409">
        <v>9</v>
      </c>
      <c r="Q258" s="22"/>
      <c r="R258" s="415">
        <v>831</v>
      </c>
      <c r="S258" s="202" t="s">
        <v>283</v>
      </c>
      <c r="T258" s="400">
        <v>4559</v>
      </c>
      <c r="U258" s="427">
        <v>363.59602942368997</v>
      </c>
      <c r="V258" s="427">
        <v>185.10490738908166</v>
      </c>
      <c r="W258" s="427">
        <v>548.7009368127716</v>
      </c>
      <c r="X258" s="427">
        <v>148.4556099608626</v>
      </c>
      <c r="Y258" s="427">
        <v>697.1565467736342</v>
      </c>
      <c r="Z258" s="427">
        <v>-181.68567668348322</v>
      </c>
      <c r="AA258" s="434">
        <v>515.47087009015104</v>
      </c>
      <c r="AB258" s="427">
        <v>-18.205528800175475</v>
      </c>
      <c r="AC258" s="427">
        <v>817.27713887501397</v>
      </c>
      <c r="AD258" s="409">
        <v>9</v>
      </c>
      <c r="AE258" s="409">
        <v>9</v>
      </c>
    </row>
    <row r="259" spans="1:31" s="9" customFormat="1" ht="14">
      <c r="A259" s="397">
        <v>832</v>
      </c>
      <c r="B259" s="398" t="s">
        <v>284</v>
      </c>
      <c r="C259" s="400">
        <v>3731</v>
      </c>
      <c r="D259" s="399">
        <v>1665.0698526747126</v>
      </c>
      <c r="E259" s="399">
        <v>172.92978269085958</v>
      </c>
      <c r="F259" s="399">
        <v>1837.9996353655722</v>
      </c>
      <c r="G259" s="399">
        <v>534.30752771935977</v>
      </c>
      <c r="H259" s="399">
        <v>2372.3071630849317</v>
      </c>
      <c r="I259" s="399">
        <v>145.24965714125497</v>
      </c>
      <c r="J259" s="399">
        <v>2517.5568202261866</v>
      </c>
      <c r="K259" s="399">
        <v>-24.616188689359422</v>
      </c>
      <c r="L259" s="435">
        <v>2492.9406315368274</v>
      </c>
      <c r="M259" s="399">
        <v>6.6792240418118451</v>
      </c>
      <c r="N259" s="399">
        <v>2499.6198555786395</v>
      </c>
      <c r="O259" s="409">
        <v>17</v>
      </c>
      <c r="P259" s="409">
        <v>17</v>
      </c>
      <c r="Q259" s="22"/>
      <c r="R259" s="415">
        <v>832</v>
      </c>
      <c r="S259" s="202" t="s">
        <v>284</v>
      </c>
      <c r="T259" s="400">
        <v>3825</v>
      </c>
      <c r="U259" s="427">
        <v>1612.1484831075636</v>
      </c>
      <c r="V259" s="427">
        <v>480.42945339430577</v>
      </c>
      <c r="W259" s="427">
        <v>2092.5779365018693</v>
      </c>
      <c r="X259" s="427">
        <v>200.11550485588398</v>
      </c>
      <c r="Y259" s="427">
        <v>2292.6934413577533</v>
      </c>
      <c r="Z259" s="427">
        <v>-42.399215686274509</v>
      </c>
      <c r="AA259" s="434">
        <v>2250.2942256714787</v>
      </c>
      <c r="AB259" s="427">
        <v>-4.9447215686274522</v>
      </c>
      <c r="AC259" s="427">
        <v>818.27713887501397</v>
      </c>
      <c r="AD259" s="409">
        <v>17</v>
      </c>
      <c r="AE259" s="409">
        <v>17</v>
      </c>
    </row>
    <row r="260" spans="1:31" s="9" customFormat="1" ht="14">
      <c r="A260" s="397">
        <v>833</v>
      </c>
      <c r="B260" s="398" t="s">
        <v>285</v>
      </c>
      <c r="C260" s="400">
        <v>1705</v>
      </c>
      <c r="D260" s="399">
        <v>742.80601067751093</v>
      </c>
      <c r="E260" s="399">
        <v>102.34691450765871</v>
      </c>
      <c r="F260" s="399">
        <v>845.15292518516958</v>
      </c>
      <c r="G260" s="399">
        <v>245.03359772255217</v>
      </c>
      <c r="H260" s="399">
        <v>1090.1865229077218</v>
      </c>
      <c r="I260" s="399">
        <v>151.62809976295318</v>
      </c>
      <c r="J260" s="399">
        <v>1241.8146226706751</v>
      </c>
      <c r="K260" s="399">
        <v>-248.324926686217</v>
      </c>
      <c r="L260" s="435">
        <v>993.48969598445808</v>
      </c>
      <c r="M260" s="399">
        <v>171.13853085043988</v>
      </c>
      <c r="N260" s="399">
        <v>1164.628226834898</v>
      </c>
      <c r="O260" s="409">
        <v>2</v>
      </c>
      <c r="P260" s="409">
        <v>2</v>
      </c>
      <c r="Q260" s="22"/>
      <c r="R260" s="415">
        <v>833</v>
      </c>
      <c r="S260" s="202" t="s">
        <v>285</v>
      </c>
      <c r="T260" s="400">
        <v>1691</v>
      </c>
      <c r="U260" s="427">
        <v>705.14009035282288</v>
      </c>
      <c r="V260" s="427">
        <v>222.70392971905562</v>
      </c>
      <c r="W260" s="427">
        <v>927.84402007187839</v>
      </c>
      <c r="X260" s="427">
        <v>198.16446550052305</v>
      </c>
      <c r="Y260" s="427">
        <v>1126.0084855724015</v>
      </c>
      <c r="Z260" s="427">
        <v>-160.56357185097576</v>
      </c>
      <c r="AA260" s="434">
        <v>965.44491372142568</v>
      </c>
      <c r="AB260" s="427">
        <v>143.53874630396217</v>
      </c>
      <c r="AC260" s="427">
        <v>819.27713887501397</v>
      </c>
      <c r="AD260" s="409">
        <v>2</v>
      </c>
      <c r="AE260" s="409">
        <v>2</v>
      </c>
    </row>
    <row r="261" spans="1:31" s="9" customFormat="1" ht="14">
      <c r="A261" s="397">
        <v>834</v>
      </c>
      <c r="B261" s="398" t="s">
        <v>286</v>
      </c>
      <c r="C261" s="400">
        <v>5844</v>
      </c>
      <c r="D261" s="399">
        <v>514.08441679502505</v>
      </c>
      <c r="E261" s="399">
        <v>105.66456727922026</v>
      </c>
      <c r="F261" s="399">
        <v>619.74898407424519</v>
      </c>
      <c r="G261" s="399">
        <v>293.22898585523029</v>
      </c>
      <c r="H261" s="399">
        <v>912.97796992947553</v>
      </c>
      <c r="I261" s="399">
        <v>121.23357243614028</v>
      </c>
      <c r="J261" s="399">
        <v>1034.2115423656157</v>
      </c>
      <c r="K261" s="399">
        <v>-248.90485968514716</v>
      </c>
      <c r="L261" s="435">
        <v>785.30668268046861</v>
      </c>
      <c r="M261" s="399">
        <v>-48.095998501026692</v>
      </c>
      <c r="N261" s="399">
        <v>737.21068417944196</v>
      </c>
      <c r="O261" s="409">
        <v>5</v>
      </c>
      <c r="P261" s="409">
        <v>5</v>
      </c>
      <c r="Q261" s="22"/>
      <c r="R261" s="415">
        <v>834</v>
      </c>
      <c r="S261" s="202" t="s">
        <v>286</v>
      </c>
      <c r="T261" s="400">
        <v>5879</v>
      </c>
      <c r="U261" s="427">
        <v>557.44957170534178</v>
      </c>
      <c r="V261" s="427">
        <v>271.4109549318934</v>
      </c>
      <c r="W261" s="427">
        <v>828.86052663723513</v>
      </c>
      <c r="X261" s="427">
        <v>185.23634451853448</v>
      </c>
      <c r="Y261" s="427">
        <v>1014.0968711557696</v>
      </c>
      <c r="Z261" s="427">
        <v>-261.04269433577139</v>
      </c>
      <c r="AA261" s="434">
        <v>753.05417681999825</v>
      </c>
      <c r="AB261" s="427">
        <v>-74.415105307025016</v>
      </c>
      <c r="AC261" s="427">
        <v>820.27713887501397</v>
      </c>
      <c r="AD261" s="409">
        <v>5</v>
      </c>
      <c r="AE261" s="409">
        <v>5</v>
      </c>
    </row>
    <row r="262" spans="1:31" s="9" customFormat="1" ht="14">
      <c r="A262" s="397">
        <v>837</v>
      </c>
      <c r="B262" s="398" t="s">
        <v>287</v>
      </c>
      <c r="C262" s="400">
        <v>255050</v>
      </c>
      <c r="D262" s="399">
        <v>-150.91084667961672</v>
      </c>
      <c r="E262" s="399">
        <v>195.40892120772631</v>
      </c>
      <c r="F262" s="399">
        <v>44.498074528109591</v>
      </c>
      <c r="G262" s="399">
        <v>-0.63307936774063112</v>
      </c>
      <c r="H262" s="399">
        <v>43.864995160368963</v>
      </c>
      <c r="I262" s="399">
        <v>100.62485878461831</v>
      </c>
      <c r="J262" s="399">
        <v>144.48985394498729</v>
      </c>
      <c r="K262" s="399">
        <v>340.96183101352676</v>
      </c>
      <c r="L262" s="435">
        <v>485.45168495851402</v>
      </c>
      <c r="M262" s="399">
        <v>-52.855854665081353</v>
      </c>
      <c r="N262" s="399">
        <v>432.5958302934327</v>
      </c>
      <c r="O262" s="409">
        <v>6</v>
      </c>
      <c r="P262" s="409">
        <v>6</v>
      </c>
      <c r="Q262" s="22"/>
      <c r="R262" s="415">
        <v>837</v>
      </c>
      <c r="S262" s="202" t="s">
        <v>287</v>
      </c>
      <c r="T262" s="400">
        <v>249009</v>
      </c>
      <c r="U262" s="427">
        <v>-160.71899060352513</v>
      </c>
      <c r="V262" s="427">
        <v>4.9624537332221506</v>
      </c>
      <c r="W262" s="427">
        <v>-155.75653687030299</v>
      </c>
      <c r="X262" s="427">
        <v>147.46495259249343</v>
      </c>
      <c r="Y262" s="427">
        <v>-8.2915842778095463</v>
      </c>
      <c r="Z262" s="427">
        <v>342.24244103626779</v>
      </c>
      <c r="AA262" s="434">
        <v>333.9508567584582</v>
      </c>
      <c r="AB262" s="427">
        <v>-50.69790838616268</v>
      </c>
      <c r="AC262" s="427">
        <v>821.27713887501397</v>
      </c>
      <c r="AD262" s="409">
        <v>6</v>
      </c>
      <c r="AE262" s="409">
        <v>6</v>
      </c>
    </row>
    <row r="263" spans="1:31" s="9" customFormat="1" ht="14">
      <c r="A263" s="397">
        <v>844</v>
      </c>
      <c r="B263" s="398" t="s">
        <v>288</v>
      </c>
      <c r="C263" s="400">
        <v>1412</v>
      </c>
      <c r="D263" s="399">
        <v>-29.112623809226097</v>
      </c>
      <c r="E263" s="399">
        <v>121.97248633754529</v>
      </c>
      <c r="F263" s="399">
        <v>92.859862528319184</v>
      </c>
      <c r="G263" s="399">
        <v>567.10031603658172</v>
      </c>
      <c r="H263" s="399">
        <v>659.96017856490084</v>
      </c>
      <c r="I263" s="399">
        <v>185.82276972351079</v>
      </c>
      <c r="J263" s="399">
        <v>845.7829482884116</v>
      </c>
      <c r="K263" s="399">
        <v>-225.37818696883852</v>
      </c>
      <c r="L263" s="435">
        <v>620.40476131957303</v>
      </c>
      <c r="M263" s="399">
        <v>-38.898315084985832</v>
      </c>
      <c r="N263" s="399">
        <v>581.5064462345872</v>
      </c>
      <c r="O263" s="409">
        <v>11</v>
      </c>
      <c r="P263" s="409">
        <v>11</v>
      </c>
      <c r="Q263" s="22"/>
      <c r="R263" s="415">
        <v>844</v>
      </c>
      <c r="S263" s="202" t="s">
        <v>288</v>
      </c>
      <c r="T263" s="400">
        <v>1441</v>
      </c>
      <c r="U263" s="427">
        <v>-45.194130506027477</v>
      </c>
      <c r="V263" s="427">
        <v>521.64989944194508</v>
      </c>
      <c r="W263" s="427">
        <v>476.4557689359176</v>
      </c>
      <c r="X263" s="427">
        <v>248.75395775541702</v>
      </c>
      <c r="Y263" s="427">
        <v>725.20972669133459</v>
      </c>
      <c r="Z263" s="427">
        <v>-248.94725884802222</v>
      </c>
      <c r="AA263" s="434">
        <v>476.26246784331238</v>
      </c>
      <c r="AB263" s="427">
        <v>-25.156828591256076</v>
      </c>
      <c r="AC263" s="427">
        <v>822.27713887501397</v>
      </c>
      <c r="AD263" s="409">
        <v>11</v>
      </c>
      <c r="AE263" s="409">
        <v>11</v>
      </c>
    </row>
    <row r="264" spans="1:31" s="9" customFormat="1" ht="14">
      <c r="A264" s="397">
        <v>845</v>
      </c>
      <c r="B264" s="398" t="s">
        <v>289</v>
      </c>
      <c r="C264" s="400">
        <v>2831</v>
      </c>
      <c r="D264" s="399">
        <v>801.82415579732572</v>
      </c>
      <c r="E264" s="399">
        <v>135.58387519051692</v>
      </c>
      <c r="F264" s="399">
        <v>937.40803098784272</v>
      </c>
      <c r="G264" s="399">
        <v>412.46912698698094</v>
      </c>
      <c r="H264" s="399">
        <v>1349.8771579748238</v>
      </c>
      <c r="I264" s="399">
        <v>165.33819471112341</v>
      </c>
      <c r="J264" s="399">
        <v>1515.215352685947</v>
      </c>
      <c r="K264" s="399">
        <v>-7.4697986577181208</v>
      </c>
      <c r="L264" s="435">
        <v>1507.745554028229</v>
      </c>
      <c r="M264" s="399">
        <v>-8.2726856587778173</v>
      </c>
      <c r="N264" s="399">
        <v>1499.4728683694511</v>
      </c>
      <c r="O264" s="409">
        <v>19</v>
      </c>
      <c r="P264" s="409">
        <v>19</v>
      </c>
      <c r="Q264" s="22"/>
      <c r="R264" s="415">
        <v>845</v>
      </c>
      <c r="S264" s="202" t="s">
        <v>289</v>
      </c>
      <c r="T264" s="400">
        <v>2863</v>
      </c>
      <c r="U264" s="427">
        <v>834.25672552040248</v>
      </c>
      <c r="V264" s="427">
        <v>438.35425360143012</v>
      </c>
      <c r="W264" s="427">
        <v>1272.6109791218325</v>
      </c>
      <c r="X264" s="427">
        <v>206.01743949850427</v>
      </c>
      <c r="Y264" s="427">
        <v>1478.6284186203368</v>
      </c>
      <c r="Z264" s="427">
        <v>10.405169402724415</v>
      </c>
      <c r="AA264" s="434">
        <v>1489.0335880230612</v>
      </c>
      <c r="AB264" s="427">
        <v>-4.9546524624519757</v>
      </c>
      <c r="AC264" s="427">
        <v>823.27713887501397</v>
      </c>
      <c r="AD264" s="409">
        <v>19</v>
      </c>
      <c r="AE264" s="409">
        <v>19</v>
      </c>
    </row>
    <row r="265" spans="1:31" s="9" customFormat="1" ht="14">
      <c r="A265" s="397">
        <v>846</v>
      </c>
      <c r="B265" s="398" t="s">
        <v>290</v>
      </c>
      <c r="C265" s="400">
        <v>4758</v>
      </c>
      <c r="D265" s="399">
        <v>454.6143445802648</v>
      </c>
      <c r="E265" s="399">
        <v>140.72783311080619</v>
      </c>
      <c r="F265" s="399">
        <v>595.34217769107102</v>
      </c>
      <c r="G265" s="399">
        <v>604.65467226981673</v>
      </c>
      <c r="H265" s="399">
        <v>1199.9968499608879</v>
      </c>
      <c r="I265" s="399">
        <v>166.35169555840031</v>
      </c>
      <c r="J265" s="399">
        <v>1366.3485455192883</v>
      </c>
      <c r="K265" s="399">
        <v>-72.921815889029006</v>
      </c>
      <c r="L265" s="435">
        <v>1293.4267296302592</v>
      </c>
      <c r="M265" s="399">
        <v>-24.558602395964698</v>
      </c>
      <c r="N265" s="399">
        <v>1268.8681272342947</v>
      </c>
      <c r="O265" s="409">
        <v>14</v>
      </c>
      <c r="P265" s="409">
        <v>14</v>
      </c>
      <c r="Q265" s="22"/>
      <c r="R265" s="415">
        <v>846</v>
      </c>
      <c r="S265" s="202" t="s">
        <v>290</v>
      </c>
      <c r="T265" s="400">
        <v>4862</v>
      </c>
      <c r="U265" s="427">
        <v>491.52975161774003</v>
      </c>
      <c r="V265" s="427">
        <v>585.37872270357707</v>
      </c>
      <c r="W265" s="427">
        <v>1076.908474321317</v>
      </c>
      <c r="X265" s="427">
        <v>234.09671865113523</v>
      </c>
      <c r="Y265" s="427">
        <v>1311.0051929724523</v>
      </c>
      <c r="Z265" s="427">
        <v>-67.807692307692307</v>
      </c>
      <c r="AA265" s="434">
        <v>1243.1975006647599</v>
      </c>
      <c r="AB265" s="427">
        <v>7.8125736322501043</v>
      </c>
      <c r="AC265" s="427">
        <v>824.27713887501397</v>
      </c>
      <c r="AD265" s="409">
        <v>14</v>
      </c>
      <c r="AE265" s="409">
        <v>14</v>
      </c>
    </row>
    <row r="266" spans="1:31" s="9" customFormat="1" ht="14">
      <c r="A266" s="397">
        <v>848</v>
      </c>
      <c r="B266" s="398" t="s">
        <v>291</v>
      </c>
      <c r="C266" s="400">
        <v>4066</v>
      </c>
      <c r="D266" s="399">
        <v>283.5334487995321</v>
      </c>
      <c r="E266" s="399">
        <v>248.9647128251282</v>
      </c>
      <c r="F266" s="399">
        <v>532.49816162466038</v>
      </c>
      <c r="G266" s="399">
        <v>647.11617027369948</v>
      </c>
      <c r="H266" s="399">
        <v>1179.6143318983598</v>
      </c>
      <c r="I266" s="399">
        <v>177.64271181337097</v>
      </c>
      <c r="J266" s="399">
        <v>1357.2570437117306</v>
      </c>
      <c r="K266" s="399">
        <v>183.78061977373341</v>
      </c>
      <c r="L266" s="435">
        <v>1541.037663485464</v>
      </c>
      <c r="M266" s="399">
        <v>-1.2298834235120526</v>
      </c>
      <c r="N266" s="399">
        <v>1539.8077800619519</v>
      </c>
      <c r="O266" s="409">
        <v>12</v>
      </c>
      <c r="P266" s="409">
        <v>12</v>
      </c>
      <c r="Q266" s="22"/>
      <c r="R266" s="415">
        <v>848</v>
      </c>
      <c r="S266" s="202" t="s">
        <v>291</v>
      </c>
      <c r="T266" s="400">
        <v>4160</v>
      </c>
      <c r="U266" s="427">
        <v>242.45587438675651</v>
      </c>
      <c r="V266" s="427">
        <v>614.48705867543686</v>
      </c>
      <c r="W266" s="427">
        <v>856.94293306219345</v>
      </c>
      <c r="X266" s="427">
        <v>234.81972914931282</v>
      </c>
      <c r="Y266" s="427">
        <v>1091.7626622115063</v>
      </c>
      <c r="Z266" s="427">
        <v>153.38677884615385</v>
      </c>
      <c r="AA266" s="434">
        <v>1245.1494410576602</v>
      </c>
      <c r="AB266" s="427">
        <v>-0.39782127403846412</v>
      </c>
      <c r="AC266" s="427">
        <v>825.27713887501397</v>
      </c>
      <c r="AD266" s="409">
        <v>12</v>
      </c>
      <c r="AE266" s="409">
        <v>12</v>
      </c>
    </row>
    <row r="267" spans="1:31" s="9" customFormat="1" ht="14">
      <c r="A267" s="397">
        <v>849</v>
      </c>
      <c r="B267" s="398" t="s">
        <v>292</v>
      </c>
      <c r="C267" s="400">
        <v>2849</v>
      </c>
      <c r="D267" s="399">
        <v>847.89530543256046</v>
      </c>
      <c r="E267" s="399">
        <v>117.02517429539716</v>
      </c>
      <c r="F267" s="399">
        <v>964.92047972795763</v>
      </c>
      <c r="G267" s="399">
        <v>639.28057893519724</v>
      </c>
      <c r="H267" s="399">
        <v>1604.201058663155</v>
      </c>
      <c r="I267" s="399">
        <v>175.72851451898603</v>
      </c>
      <c r="J267" s="399">
        <v>1779.9295731821408</v>
      </c>
      <c r="K267" s="399">
        <v>119.50228150228151</v>
      </c>
      <c r="L267" s="435">
        <v>1899.4318546844224</v>
      </c>
      <c r="M267" s="399">
        <v>91.828806212706226</v>
      </c>
      <c r="N267" s="399">
        <v>1991.2606608971284</v>
      </c>
      <c r="O267" s="409">
        <v>16</v>
      </c>
      <c r="P267" s="409">
        <v>16</v>
      </c>
      <c r="Q267" s="22"/>
      <c r="R267" s="415">
        <v>849</v>
      </c>
      <c r="S267" s="202" t="s">
        <v>292</v>
      </c>
      <c r="T267" s="400">
        <v>2903</v>
      </c>
      <c r="U267" s="427">
        <v>902.00935286485912</v>
      </c>
      <c r="V267" s="427">
        <v>557.90758202052905</v>
      </c>
      <c r="W267" s="427">
        <v>1459.9169348853882</v>
      </c>
      <c r="X267" s="427">
        <v>240.09808516010861</v>
      </c>
      <c r="Y267" s="427">
        <v>1700.0150200454968</v>
      </c>
      <c r="Z267" s="427">
        <v>63.302790217016877</v>
      </c>
      <c r="AA267" s="434">
        <v>1763.3178102625136</v>
      </c>
      <c r="AB267" s="427">
        <v>100.49661143644508</v>
      </c>
      <c r="AC267" s="427">
        <v>826.27713887501397</v>
      </c>
      <c r="AD267" s="409">
        <v>16</v>
      </c>
      <c r="AE267" s="409">
        <v>16</v>
      </c>
    </row>
    <row r="268" spans="1:31" s="9" customFormat="1" ht="14">
      <c r="A268" s="397">
        <v>850</v>
      </c>
      <c r="B268" s="398" t="s">
        <v>293</v>
      </c>
      <c r="C268" s="400">
        <v>2368</v>
      </c>
      <c r="D268" s="399">
        <v>656.33427023591594</v>
      </c>
      <c r="E268" s="399">
        <v>110.61685475700553</v>
      </c>
      <c r="F268" s="399">
        <v>766.95112499292145</v>
      </c>
      <c r="G268" s="399">
        <v>447.10676242349587</v>
      </c>
      <c r="H268" s="399">
        <v>1214.0578874164173</v>
      </c>
      <c r="I268" s="399">
        <v>98.142716033731091</v>
      </c>
      <c r="J268" s="399">
        <v>1312.2006034501485</v>
      </c>
      <c r="K268" s="399">
        <v>-173.7043918918919</v>
      </c>
      <c r="L268" s="435">
        <v>1138.4962115582566</v>
      </c>
      <c r="M268" s="399">
        <v>115.31047999155403</v>
      </c>
      <c r="N268" s="399">
        <v>1253.8066915498107</v>
      </c>
      <c r="O268" s="409">
        <v>13</v>
      </c>
      <c r="P268" s="409">
        <v>13</v>
      </c>
      <c r="Q268" s="22"/>
      <c r="R268" s="415">
        <v>850</v>
      </c>
      <c r="S268" s="202" t="s">
        <v>293</v>
      </c>
      <c r="T268" s="400">
        <v>2407</v>
      </c>
      <c r="U268" s="427">
        <v>643.51788372084116</v>
      </c>
      <c r="V268" s="427">
        <v>379.23501782791539</v>
      </c>
      <c r="W268" s="427">
        <v>1022.7529015487565</v>
      </c>
      <c r="X268" s="427">
        <v>167.68220541672838</v>
      </c>
      <c r="Y268" s="427">
        <v>1190.4351069654849</v>
      </c>
      <c r="Z268" s="427">
        <v>-210.13211466555879</v>
      </c>
      <c r="AA268" s="434">
        <v>980.30299229992613</v>
      </c>
      <c r="AB268" s="427">
        <v>96.486396136269235</v>
      </c>
      <c r="AC268" s="427">
        <v>827.27713887501397</v>
      </c>
      <c r="AD268" s="409">
        <v>13</v>
      </c>
      <c r="AE268" s="409">
        <v>13</v>
      </c>
    </row>
    <row r="269" spans="1:31" s="9" customFormat="1" ht="14">
      <c r="A269" s="397">
        <v>851</v>
      </c>
      <c r="B269" s="398" t="s">
        <v>294</v>
      </c>
      <c r="C269" s="400">
        <v>21018</v>
      </c>
      <c r="D269" s="399">
        <v>29.215378621933112</v>
      </c>
      <c r="E269" s="399">
        <v>139.27303173996918</v>
      </c>
      <c r="F269" s="399">
        <v>168.48841036190228</v>
      </c>
      <c r="G269" s="399">
        <v>295.40850364696848</v>
      </c>
      <c r="H269" s="399">
        <v>463.89691400887074</v>
      </c>
      <c r="I269" s="399">
        <v>86.889118565151264</v>
      </c>
      <c r="J269" s="399">
        <v>550.78603257402199</v>
      </c>
      <c r="K269" s="399">
        <v>-7.5911599581311258</v>
      </c>
      <c r="L269" s="435">
        <v>543.19487261589086</v>
      </c>
      <c r="M269" s="399">
        <v>-2.9736649771624348</v>
      </c>
      <c r="N269" s="399">
        <v>540.2212076387284</v>
      </c>
      <c r="O269" s="409">
        <v>19</v>
      </c>
      <c r="P269" s="409">
        <v>19</v>
      </c>
      <c r="Q269" s="22"/>
      <c r="R269" s="415">
        <v>851</v>
      </c>
      <c r="S269" s="202" t="s">
        <v>294</v>
      </c>
      <c r="T269" s="400">
        <v>21227</v>
      </c>
      <c r="U269" s="427">
        <v>36.298917742166758</v>
      </c>
      <c r="V269" s="427">
        <v>282.75452881445329</v>
      </c>
      <c r="W269" s="427">
        <v>319.05344655662003</v>
      </c>
      <c r="X269" s="427">
        <v>154.21983938972809</v>
      </c>
      <c r="Y269" s="427">
        <v>473.2732859463481</v>
      </c>
      <c r="Z269" s="427">
        <v>-16.605266877090497</v>
      </c>
      <c r="AA269" s="434">
        <v>456.66801906925764</v>
      </c>
      <c r="AB269" s="427">
        <v>-5.9638555424694975</v>
      </c>
      <c r="AC269" s="427">
        <v>828.27713887501397</v>
      </c>
      <c r="AD269" s="409">
        <v>19</v>
      </c>
      <c r="AE269" s="409">
        <v>19</v>
      </c>
    </row>
    <row r="270" spans="1:31" s="9" customFormat="1" ht="14">
      <c r="A270" s="397">
        <v>853</v>
      </c>
      <c r="B270" s="398" t="s">
        <v>295</v>
      </c>
      <c r="C270" s="400">
        <v>201863</v>
      </c>
      <c r="D270" s="399">
        <v>-6.4966744310435969</v>
      </c>
      <c r="E270" s="399">
        <v>178.2312215822235</v>
      </c>
      <c r="F270" s="399">
        <v>171.7345471511799</v>
      </c>
      <c r="G270" s="399">
        <v>-10.975723003671545</v>
      </c>
      <c r="H270" s="399">
        <v>160.75882414750836</v>
      </c>
      <c r="I270" s="399">
        <v>122.02361526483007</v>
      </c>
      <c r="J270" s="399">
        <v>282.78243941233842</v>
      </c>
      <c r="K270" s="399">
        <v>241.90500487954702</v>
      </c>
      <c r="L270" s="435">
        <v>524.68744429188541</v>
      </c>
      <c r="M270" s="399">
        <v>-15.838618115308398</v>
      </c>
      <c r="N270" s="399">
        <v>508.84882617657706</v>
      </c>
      <c r="O270" s="409">
        <v>2</v>
      </c>
      <c r="P270" s="409">
        <v>2</v>
      </c>
      <c r="Q270" s="22"/>
      <c r="R270" s="415">
        <v>853</v>
      </c>
      <c r="S270" s="202" t="s">
        <v>295</v>
      </c>
      <c r="T270" s="400">
        <v>197900</v>
      </c>
      <c r="U270" s="427">
        <v>-11.835931661199588</v>
      </c>
      <c r="V270" s="427">
        <v>-15.218406921613838</v>
      </c>
      <c r="W270" s="427">
        <v>-27.054338582813426</v>
      </c>
      <c r="X270" s="427">
        <v>160.25841758762775</v>
      </c>
      <c r="Y270" s="427">
        <v>133.2040790048143</v>
      </c>
      <c r="Z270" s="427">
        <v>239.23628600303184</v>
      </c>
      <c r="AA270" s="434">
        <v>372.44036500784614</v>
      </c>
      <c r="AB270" s="427">
        <v>-14.439644511167266</v>
      </c>
      <c r="AC270" s="427">
        <v>829.27713887501397</v>
      </c>
      <c r="AD270" s="409">
        <v>2</v>
      </c>
      <c r="AE270" s="409">
        <v>2</v>
      </c>
    </row>
    <row r="271" spans="1:31" s="9" customFormat="1" ht="14">
      <c r="A271" s="397">
        <v>857</v>
      </c>
      <c r="B271" s="398" t="s">
        <v>297</v>
      </c>
      <c r="C271" s="400">
        <v>2313</v>
      </c>
      <c r="D271" s="399">
        <v>-785.22749890977332</v>
      </c>
      <c r="E271" s="399">
        <v>100.57610741445329</v>
      </c>
      <c r="F271" s="399">
        <v>-684.65139149532001</v>
      </c>
      <c r="G271" s="399">
        <v>543.86761142891316</v>
      </c>
      <c r="H271" s="399">
        <v>-140.78378006640679</v>
      </c>
      <c r="I271" s="399">
        <v>167.31583379166838</v>
      </c>
      <c r="J271" s="399">
        <v>26.532053725261608</v>
      </c>
      <c r="K271" s="399">
        <v>60.079982706441854</v>
      </c>
      <c r="L271" s="435">
        <v>86.612036431703459</v>
      </c>
      <c r="M271" s="399">
        <v>377.62933333333336</v>
      </c>
      <c r="N271" s="399">
        <v>464.24136976503684</v>
      </c>
      <c r="O271" s="409">
        <v>11</v>
      </c>
      <c r="P271" s="409">
        <v>11</v>
      </c>
      <c r="Q271" s="22"/>
      <c r="R271" s="415">
        <v>857</v>
      </c>
      <c r="S271" s="202" t="s">
        <v>297</v>
      </c>
      <c r="T271" s="400">
        <v>2394</v>
      </c>
      <c r="U271" s="427">
        <v>-751.26020659081507</v>
      </c>
      <c r="V271" s="427">
        <v>470.38369142474619</v>
      </c>
      <c r="W271" s="427">
        <v>-280.87651516606888</v>
      </c>
      <c r="X271" s="427">
        <v>216.60331273685333</v>
      </c>
      <c r="Y271" s="427">
        <v>-64.273202429215544</v>
      </c>
      <c r="Z271" s="427">
        <v>-9.6228070175438596</v>
      </c>
      <c r="AA271" s="434">
        <v>-73.896009446759408</v>
      </c>
      <c r="AB271" s="427">
        <v>338.76261131996665</v>
      </c>
      <c r="AC271" s="427">
        <v>831.27713887501397</v>
      </c>
      <c r="AD271" s="409">
        <v>11</v>
      </c>
      <c r="AE271" s="409">
        <v>11</v>
      </c>
    </row>
    <row r="272" spans="1:31" s="9" customFormat="1" ht="14">
      <c r="A272" s="397">
        <v>858</v>
      </c>
      <c r="B272" s="398" t="s">
        <v>298</v>
      </c>
      <c r="C272" s="400">
        <v>41338</v>
      </c>
      <c r="D272" s="399">
        <v>696.3538787888923</v>
      </c>
      <c r="E272" s="399">
        <v>101.15598785099191</v>
      </c>
      <c r="F272" s="399">
        <v>797.50986663988419</v>
      </c>
      <c r="G272" s="399">
        <v>-21.907173211342297</v>
      </c>
      <c r="H272" s="399">
        <v>775.6026934285419</v>
      </c>
      <c r="I272" s="399">
        <v>55.110734250728257</v>
      </c>
      <c r="J272" s="399">
        <v>830.71342767927013</v>
      </c>
      <c r="K272" s="399">
        <v>-65.435410518167302</v>
      </c>
      <c r="L272" s="435">
        <v>765.27801716110287</v>
      </c>
      <c r="M272" s="399">
        <v>64.10743877761378</v>
      </c>
      <c r="N272" s="399">
        <v>829.38545593871663</v>
      </c>
      <c r="O272" s="409">
        <v>1</v>
      </c>
      <c r="P272" s="410">
        <v>35</v>
      </c>
      <c r="Q272" s="22"/>
      <c r="R272" s="415">
        <v>858</v>
      </c>
      <c r="S272" s="202" t="s">
        <v>298</v>
      </c>
      <c r="T272" s="400">
        <v>40384</v>
      </c>
      <c r="U272" s="427">
        <v>704.09943513627991</v>
      </c>
      <c r="V272" s="427">
        <v>-22.294515015536447</v>
      </c>
      <c r="W272" s="427">
        <v>681.80492012074342</v>
      </c>
      <c r="X272" s="427">
        <v>112.0002469487396</v>
      </c>
      <c r="Y272" s="427">
        <v>793.80516706948299</v>
      </c>
      <c r="Z272" s="427">
        <v>-83.406175713153729</v>
      </c>
      <c r="AA272" s="434">
        <v>710.39899135632925</v>
      </c>
      <c r="AB272" s="427">
        <v>61.368883646246047</v>
      </c>
      <c r="AC272" s="427">
        <v>832.27713887501397</v>
      </c>
      <c r="AD272" s="409">
        <v>1</v>
      </c>
      <c r="AE272" s="410">
        <v>35</v>
      </c>
    </row>
    <row r="273" spans="1:31" s="9" customFormat="1" ht="14">
      <c r="A273" s="397">
        <v>859</v>
      </c>
      <c r="B273" s="398" t="s">
        <v>299</v>
      </c>
      <c r="C273" s="400">
        <v>6525</v>
      </c>
      <c r="D273" s="399">
        <v>1019.4350881918194</v>
      </c>
      <c r="E273" s="399">
        <v>97.191836305292128</v>
      </c>
      <c r="F273" s="399">
        <v>1116.6269244971115</v>
      </c>
      <c r="G273" s="399">
        <v>735.92884023928298</v>
      </c>
      <c r="H273" s="399">
        <v>1852.5557647363944</v>
      </c>
      <c r="I273" s="399">
        <v>63.052984973593965</v>
      </c>
      <c r="J273" s="399">
        <v>1915.6087497099884</v>
      </c>
      <c r="K273" s="399">
        <v>-141.93226053639847</v>
      </c>
      <c r="L273" s="435">
        <v>1773.6764891735897</v>
      </c>
      <c r="M273" s="399">
        <v>8.3651656689655152</v>
      </c>
      <c r="N273" s="399">
        <v>1782.0416548425553</v>
      </c>
      <c r="O273" s="409">
        <v>17</v>
      </c>
      <c r="P273" s="409">
        <v>17</v>
      </c>
      <c r="Q273" s="22"/>
      <c r="R273" s="415">
        <v>859</v>
      </c>
      <c r="S273" s="202" t="s">
        <v>299</v>
      </c>
      <c r="T273" s="400">
        <v>6562</v>
      </c>
      <c r="U273" s="427">
        <v>984.69370781515875</v>
      </c>
      <c r="V273" s="427">
        <v>704.41418288551415</v>
      </c>
      <c r="W273" s="427">
        <v>1689.1078907006727</v>
      </c>
      <c r="X273" s="427">
        <v>143.85772237345719</v>
      </c>
      <c r="Y273" s="427">
        <v>1832.96561307413</v>
      </c>
      <c r="Z273" s="427">
        <v>-149.94529106979579</v>
      </c>
      <c r="AA273" s="434">
        <v>1683.0203220043343</v>
      </c>
      <c r="AB273" s="427">
        <v>6.9991508991161178</v>
      </c>
      <c r="AC273" s="427">
        <v>833.27713887501397</v>
      </c>
      <c r="AD273" s="409">
        <v>17</v>
      </c>
      <c r="AE273" s="409">
        <v>17</v>
      </c>
    </row>
    <row r="274" spans="1:31" s="9" customFormat="1" ht="14">
      <c r="A274" s="397">
        <v>886</v>
      </c>
      <c r="B274" s="398" t="s">
        <v>300</v>
      </c>
      <c r="C274" s="400">
        <v>12533</v>
      </c>
      <c r="D274" s="399">
        <v>180.21533276024775</v>
      </c>
      <c r="E274" s="399">
        <v>112.46580835698013</v>
      </c>
      <c r="F274" s="399">
        <v>292.68114111722787</v>
      </c>
      <c r="G274" s="399">
        <v>304.68903379000204</v>
      </c>
      <c r="H274" s="399">
        <v>597.37017490722997</v>
      </c>
      <c r="I274" s="399">
        <v>68.352217267148859</v>
      </c>
      <c r="J274" s="399">
        <v>665.7223921743788</v>
      </c>
      <c r="K274" s="399">
        <v>21.478416979174977</v>
      </c>
      <c r="L274" s="435">
        <v>687.20080915355379</v>
      </c>
      <c r="M274" s="399">
        <v>14.55875904228837</v>
      </c>
      <c r="N274" s="399">
        <v>701.75956819584223</v>
      </c>
      <c r="O274" s="409">
        <v>4</v>
      </c>
      <c r="P274" s="409">
        <v>4</v>
      </c>
      <c r="Q274" s="22"/>
      <c r="R274" s="415">
        <v>886</v>
      </c>
      <c r="S274" s="202" t="s">
        <v>300</v>
      </c>
      <c r="T274" s="400">
        <v>12599</v>
      </c>
      <c r="U274" s="427">
        <v>146.1497019417136</v>
      </c>
      <c r="V274" s="427">
        <v>287.17956945336044</v>
      </c>
      <c r="W274" s="427">
        <v>433.32927139507404</v>
      </c>
      <c r="X274" s="427">
        <v>151.38057834145377</v>
      </c>
      <c r="Y274" s="427">
        <v>584.70984973652787</v>
      </c>
      <c r="Z274" s="427">
        <v>-15.662274783712993</v>
      </c>
      <c r="AA274" s="434">
        <v>569.04757495281478</v>
      </c>
      <c r="AB274" s="427">
        <v>2.3914041654099445</v>
      </c>
      <c r="AC274" s="427">
        <v>834.27713887501397</v>
      </c>
      <c r="AD274" s="409">
        <v>4</v>
      </c>
      <c r="AE274" s="409">
        <v>4</v>
      </c>
    </row>
    <row r="275" spans="1:31" s="9" customFormat="1" ht="14">
      <c r="A275" s="397">
        <v>887</v>
      </c>
      <c r="B275" s="398" t="s">
        <v>301</v>
      </c>
      <c r="C275" s="400">
        <v>4568</v>
      </c>
      <c r="D275" s="399">
        <v>-193.58252126260646</v>
      </c>
      <c r="E275" s="399">
        <v>203.64510884509338</v>
      </c>
      <c r="F275" s="399">
        <v>10.062587582486897</v>
      </c>
      <c r="G275" s="399">
        <v>548.03777546257959</v>
      </c>
      <c r="H275" s="399">
        <v>558.10036304506639</v>
      </c>
      <c r="I275" s="399">
        <v>157.88866537746429</v>
      </c>
      <c r="J275" s="399">
        <v>715.98902842253074</v>
      </c>
      <c r="K275" s="399">
        <v>-20.894483362521893</v>
      </c>
      <c r="L275" s="435">
        <v>695.09454506000884</v>
      </c>
      <c r="M275" s="399">
        <v>54.473539964973732</v>
      </c>
      <c r="N275" s="399">
        <v>749.56808502498257</v>
      </c>
      <c r="O275" s="409">
        <v>6</v>
      </c>
      <c r="P275" s="409">
        <v>6</v>
      </c>
      <c r="Q275" s="22"/>
      <c r="R275" s="415">
        <v>887</v>
      </c>
      <c r="S275" s="202" t="s">
        <v>301</v>
      </c>
      <c r="T275" s="400">
        <v>4569</v>
      </c>
      <c r="U275" s="427">
        <v>-210.78771404577034</v>
      </c>
      <c r="V275" s="427">
        <v>564.71704710578035</v>
      </c>
      <c r="W275" s="427">
        <v>353.92933306000998</v>
      </c>
      <c r="X275" s="427">
        <v>227.0212583330906</v>
      </c>
      <c r="Y275" s="427">
        <v>580.95059139310058</v>
      </c>
      <c r="Z275" s="427">
        <v>-53.79382797110965</v>
      </c>
      <c r="AA275" s="434">
        <v>527.15676342199095</v>
      </c>
      <c r="AB275" s="427">
        <v>52.617007857299193</v>
      </c>
      <c r="AC275" s="427">
        <v>835.27713887501397</v>
      </c>
      <c r="AD275" s="409">
        <v>6</v>
      </c>
      <c r="AE275" s="409">
        <v>6</v>
      </c>
    </row>
    <row r="276" spans="1:31" s="9" customFormat="1" ht="14">
      <c r="A276" s="397">
        <v>889</v>
      </c>
      <c r="B276" s="398" t="s">
        <v>302</v>
      </c>
      <c r="C276" s="400">
        <v>2491</v>
      </c>
      <c r="D276" s="399">
        <v>1282.5121451318605</v>
      </c>
      <c r="E276" s="399">
        <v>143.47411756262633</v>
      </c>
      <c r="F276" s="399">
        <v>1425.9862626944869</v>
      </c>
      <c r="G276" s="399">
        <v>497.4823417792594</v>
      </c>
      <c r="H276" s="399">
        <v>1923.4686044737464</v>
      </c>
      <c r="I276" s="399">
        <v>162.29339324952838</v>
      </c>
      <c r="J276" s="399">
        <v>2085.7619977232748</v>
      </c>
      <c r="K276" s="399">
        <v>269.73544761140107</v>
      </c>
      <c r="L276" s="435">
        <v>2355.4974453346758</v>
      </c>
      <c r="M276" s="399">
        <v>69.627118867924523</v>
      </c>
      <c r="N276" s="399">
        <v>2425.1245642026001</v>
      </c>
      <c r="O276" s="409">
        <v>17</v>
      </c>
      <c r="P276" s="409">
        <v>17</v>
      </c>
      <c r="Q276" s="22"/>
      <c r="R276" s="415">
        <v>889</v>
      </c>
      <c r="S276" s="202" t="s">
        <v>302</v>
      </c>
      <c r="T276" s="400">
        <v>2523</v>
      </c>
      <c r="U276" s="427">
        <v>1258.7361236501738</v>
      </c>
      <c r="V276" s="427">
        <v>454.02560033053049</v>
      </c>
      <c r="W276" s="427">
        <v>1712.7617239807043</v>
      </c>
      <c r="X276" s="427">
        <v>219.17729005445386</v>
      </c>
      <c r="Y276" s="427">
        <v>1931.9390140351582</v>
      </c>
      <c r="Z276" s="427">
        <v>141.07451446690447</v>
      </c>
      <c r="AA276" s="434">
        <v>2073.0135285020629</v>
      </c>
      <c r="AB276" s="427">
        <v>66.518558224336104</v>
      </c>
      <c r="AC276" s="427">
        <v>836.27713887501397</v>
      </c>
      <c r="AD276" s="409">
        <v>17</v>
      </c>
      <c r="AE276" s="409">
        <v>17</v>
      </c>
    </row>
    <row r="277" spans="1:31" s="9" customFormat="1" ht="14">
      <c r="A277" s="397">
        <v>890</v>
      </c>
      <c r="B277" s="398" t="s">
        <v>303</v>
      </c>
      <c r="C277" s="400">
        <v>1139</v>
      </c>
      <c r="D277" s="399">
        <v>1866.0615723450496</v>
      </c>
      <c r="E277" s="399">
        <v>92.677621913056086</v>
      </c>
      <c r="F277" s="399">
        <v>1958.739194258106</v>
      </c>
      <c r="G277" s="399">
        <v>354.43643042810442</v>
      </c>
      <c r="H277" s="399">
        <v>2313.1756246862101</v>
      </c>
      <c r="I277" s="399">
        <v>152.05111503561423</v>
      </c>
      <c r="J277" s="399">
        <v>2465.2267397218243</v>
      </c>
      <c r="K277" s="399">
        <v>290.03511852502197</v>
      </c>
      <c r="L277" s="435">
        <v>2755.2618582468463</v>
      </c>
      <c r="M277" s="399">
        <v>-26.342612818261632</v>
      </c>
      <c r="N277" s="399">
        <v>2728.9192454285849</v>
      </c>
      <c r="O277" s="409">
        <v>19</v>
      </c>
      <c r="P277" s="409">
        <v>19</v>
      </c>
      <c r="Q277" s="22"/>
      <c r="R277" s="415">
        <v>890</v>
      </c>
      <c r="S277" s="202" t="s">
        <v>303</v>
      </c>
      <c r="T277" s="400">
        <v>1180</v>
      </c>
      <c r="U277" s="427">
        <v>1913.0494058755494</v>
      </c>
      <c r="V277" s="427">
        <v>360.41257870977074</v>
      </c>
      <c r="W277" s="427">
        <v>2273.4619845853204</v>
      </c>
      <c r="X277" s="427">
        <v>201.46018418310987</v>
      </c>
      <c r="Y277" s="427">
        <v>2474.9221687684303</v>
      </c>
      <c r="Z277" s="427">
        <v>327.3762711864407</v>
      </c>
      <c r="AA277" s="434">
        <v>2802.2984399548709</v>
      </c>
      <c r="AB277" s="427">
        <v>28.049771186440676</v>
      </c>
      <c r="AC277" s="427">
        <v>837.27713887501397</v>
      </c>
      <c r="AD277" s="409">
        <v>19</v>
      </c>
      <c r="AE277" s="409">
        <v>19</v>
      </c>
    </row>
    <row r="278" spans="1:31" s="9" customFormat="1" ht="14">
      <c r="A278" s="397">
        <v>892</v>
      </c>
      <c r="B278" s="398" t="s">
        <v>304</v>
      </c>
      <c r="C278" s="400">
        <v>3615</v>
      </c>
      <c r="D278" s="399">
        <v>1251.3627233798377</v>
      </c>
      <c r="E278" s="399">
        <v>129.4709614512374</v>
      </c>
      <c r="F278" s="399">
        <v>1380.8336848310753</v>
      </c>
      <c r="G278" s="399">
        <v>602.07457638065409</v>
      </c>
      <c r="H278" s="399">
        <v>1982.9082612117295</v>
      </c>
      <c r="I278" s="399">
        <v>88.085488339902554</v>
      </c>
      <c r="J278" s="399">
        <v>2070.9937495516319</v>
      </c>
      <c r="K278" s="399">
        <v>-141.51811894882434</v>
      </c>
      <c r="L278" s="435">
        <v>1929.4756306028075</v>
      </c>
      <c r="M278" s="399">
        <v>-12.228559070539417</v>
      </c>
      <c r="N278" s="399">
        <v>1917.2470715322681</v>
      </c>
      <c r="O278" s="409">
        <v>13</v>
      </c>
      <c r="P278" s="409">
        <v>13</v>
      </c>
      <c r="Q278" s="22"/>
      <c r="R278" s="415">
        <v>892</v>
      </c>
      <c r="S278" s="202" t="s">
        <v>304</v>
      </c>
      <c r="T278" s="400">
        <v>3592</v>
      </c>
      <c r="U278" s="427">
        <v>1217.4653743694687</v>
      </c>
      <c r="V278" s="427">
        <v>583.02144625456287</v>
      </c>
      <c r="W278" s="427">
        <v>1800.4868206240315</v>
      </c>
      <c r="X278" s="427">
        <v>161.28120851274778</v>
      </c>
      <c r="Y278" s="427">
        <v>1961.7680291367792</v>
      </c>
      <c r="Z278" s="427">
        <v>-149.92594654788419</v>
      </c>
      <c r="AA278" s="434">
        <v>1811.842082588895</v>
      </c>
      <c r="AB278" s="427">
        <v>-1.9833261692650341</v>
      </c>
      <c r="AC278" s="427">
        <v>838.27713887501397</v>
      </c>
      <c r="AD278" s="409">
        <v>13</v>
      </c>
      <c r="AE278" s="409">
        <v>13</v>
      </c>
    </row>
    <row r="279" spans="1:31" s="9" customFormat="1" ht="14">
      <c r="A279" s="397">
        <v>893</v>
      </c>
      <c r="B279" s="398" t="s">
        <v>305</v>
      </c>
      <c r="C279" s="400">
        <v>7500</v>
      </c>
      <c r="D279" s="399">
        <v>773.68657411819004</v>
      </c>
      <c r="E279" s="399">
        <v>109.27653537893127</v>
      </c>
      <c r="F279" s="399">
        <v>882.9631094971212</v>
      </c>
      <c r="G279" s="399">
        <v>316.83870857295688</v>
      </c>
      <c r="H279" s="399">
        <v>1199.8018180700781</v>
      </c>
      <c r="I279" s="399">
        <v>139.70245832386493</v>
      </c>
      <c r="J279" s="399">
        <v>1339.504276393943</v>
      </c>
      <c r="K279" s="399">
        <v>19.278666666666666</v>
      </c>
      <c r="L279" s="435">
        <v>1358.7829430606098</v>
      </c>
      <c r="M279" s="399">
        <v>-4.6562129200000042</v>
      </c>
      <c r="N279" s="399">
        <v>1354.1267301406099</v>
      </c>
      <c r="O279" s="409">
        <v>15</v>
      </c>
      <c r="P279" s="409">
        <v>15</v>
      </c>
      <c r="Q279" s="22"/>
      <c r="R279" s="415">
        <v>893</v>
      </c>
      <c r="S279" s="202" t="s">
        <v>305</v>
      </c>
      <c r="T279" s="400">
        <v>7434</v>
      </c>
      <c r="U279" s="427">
        <v>742.24769884819216</v>
      </c>
      <c r="V279" s="427">
        <v>322.24533761370839</v>
      </c>
      <c r="W279" s="427">
        <v>1064.4930364619006</v>
      </c>
      <c r="X279" s="427">
        <v>203.99657983608142</v>
      </c>
      <c r="Y279" s="427">
        <v>1268.4896162979819</v>
      </c>
      <c r="Z279" s="427">
        <v>11.538606403013183</v>
      </c>
      <c r="AA279" s="434">
        <v>1280.0282227009952</v>
      </c>
      <c r="AB279" s="427">
        <v>1.0600820554207285E-2</v>
      </c>
      <c r="AC279" s="427">
        <v>839.27713887501397</v>
      </c>
      <c r="AD279" s="409">
        <v>15</v>
      </c>
      <c r="AE279" s="409">
        <v>15</v>
      </c>
    </row>
    <row r="280" spans="1:31" s="9" customFormat="1" ht="14">
      <c r="A280" s="397">
        <v>895</v>
      </c>
      <c r="B280" s="398" t="s">
        <v>306</v>
      </c>
      <c r="C280" s="400">
        <v>14938</v>
      </c>
      <c r="D280" s="399">
        <v>194.97352375499523</v>
      </c>
      <c r="E280" s="399">
        <v>170.43772150594705</v>
      </c>
      <c r="F280" s="399">
        <v>365.41124526094228</v>
      </c>
      <c r="G280" s="399">
        <v>69.753013462823859</v>
      </c>
      <c r="H280" s="399">
        <v>435.16425872376618</v>
      </c>
      <c r="I280" s="399">
        <v>95.170439551284858</v>
      </c>
      <c r="J280" s="399">
        <v>530.33469827505098</v>
      </c>
      <c r="K280" s="399">
        <v>-95.038291605301922</v>
      </c>
      <c r="L280" s="435">
        <v>435.2964066697491</v>
      </c>
      <c r="M280" s="399">
        <v>36.299586330164686</v>
      </c>
      <c r="N280" s="399">
        <v>471.59599299991385</v>
      </c>
      <c r="O280" s="409">
        <v>2</v>
      </c>
      <c r="P280" s="409">
        <v>2</v>
      </c>
      <c r="Q280" s="22"/>
      <c r="R280" s="415">
        <v>895</v>
      </c>
      <c r="S280" s="202" t="s">
        <v>306</v>
      </c>
      <c r="T280" s="400">
        <v>15092</v>
      </c>
      <c r="U280" s="427">
        <v>186.0391379226555</v>
      </c>
      <c r="V280" s="427">
        <v>118.91046431189362</v>
      </c>
      <c r="W280" s="427">
        <v>304.9496022345491</v>
      </c>
      <c r="X280" s="427">
        <v>172.50307830737725</v>
      </c>
      <c r="Y280" s="427">
        <v>477.45268054192633</v>
      </c>
      <c r="Z280" s="427">
        <v>-80.481778425655975</v>
      </c>
      <c r="AA280" s="434">
        <v>396.97090211627034</v>
      </c>
      <c r="AB280" s="427">
        <v>17.592042042141532</v>
      </c>
      <c r="AC280" s="427">
        <v>840.27713887501397</v>
      </c>
      <c r="AD280" s="409">
        <v>2</v>
      </c>
      <c r="AE280" s="409">
        <v>2</v>
      </c>
    </row>
    <row r="281" spans="1:31" s="9" customFormat="1" ht="14">
      <c r="A281" s="397">
        <v>785</v>
      </c>
      <c r="B281" s="398" t="s">
        <v>280</v>
      </c>
      <c r="C281" s="400">
        <v>2589</v>
      </c>
      <c r="D281" s="399">
        <v>1394.7073421049197</v>
      </c>
      <c r="E281" s="399">
        <v>187.05002352243497</v>
      </c>
      <c r="F281" s="399">
        <v>1581.7573656273546</v>
      </c>
      <c r="G281" s="399">
        <v>496.83504879870731</v>
      </c>
      <c r="H281" s="399">
        <v>2078.5924144260621</v>
      </c>
      <c r="I281" s="399">
        <v>201.15247868089219</v>
      </c>
      <c r="J281" s="399">
        <v>2279.7448931069544</v>
      </c>
      <c r="K281" s="399">
        <v>24.651602935496332</v>
      </c>
      <c r="L281" s="435">
        <v>2304.3964960424505</v>
      </c>
      <c r="M281" s="399">
        <v>-19.585615619930472</v>
      </c>
      <c r="N281" s="399">
        <v>2284.8108804225203</v>
      </c>
      <c r="O281" s="409">
        <v>17</v>
      </c>
      <c r="P281" s="409">
        <v>17</v>
      </c>
      <c r="Q281" s="22"/>
      <c r="R281" s="415">
        <v>785</v>
      </c>
      <c r="S281" s="202" t="s">
        <v>280</v>
      </c>
      <c r="T281" s="400">
        <v>2626</v>
      </c>
      <c r="U281" s="427">
        <v>1376.7698673225027</v>
      </c>
      <c r="V281" s="427">
        <v>414.50929166375721</v>
      </c>
      <c r="W281" s="427">
        <v>1791.2791589862602</v>
      </c>
      <c r="X281" s="427">
        <v>242.43226657407769</v>
      </c>
      <c r="Y281" s="427">
        <v>2033.7114255603378</v>
      </c>
      <c r="Z281" s="427">
        <v>41.294364051789792</v>
      </c>
      <c r="AA281" s="434">
        <v>2075.0057896121275</v>
      </c>
      <c r="AB281" s="427">
        <v>19.416529131759329</v>
      </c>
      <c r="AC281" s="427">
        <v>814.27713887501397</v>
      </c>
      <c r="AD281" s="409">
        <v>17</v>
      </c>
      <c r="AE281" s="409">
        <v>17</v>
      </c>
    </row>
    <row r="282" spans="1:31" s="9" customFormat="1" ht="14">
      <c r="A282" s="397">
        <v>905</v>
      </c>
      <c r="B282" s="398" t="s">
        <v>307</v>
      </c>
      <c r="C282" s="400">
        <v>68956</v>
      </c>
      <c r="D282" s="399">
        <v>-16.402613729175627</v>
      </c>
      <c r="E282" s="399">
        <v>158.3979512840433</v>
      </c>
      <c r="F282" s="399">
        <v>141.99533755486769</v>
      </c>
      <c r="G282" s="399">
        <v>71.160810614814054</v>
      </c>
      <c r="H282" s="399">
        <v>213.15614816968176</v>
      </c>
      <c r="I282" s="399">
        <v>106.72227370844946</v>
      </c>
      <c r="J282" s="399">
        <v>319.87842187813118</v>
      </c>
      <c r="K282" s="399">
        <v>497.71941527930852</v>
      </c>
      <c r="L282" s="435">
        <v>817.5978371574397</v>
      </c>
      <c r="M282" s="399">
        <v>-87.499657913807326</v>
      </c>
      <c r="N282" s="399">
        <v>730.09817924363244</v>
      </c>
      <c r="O282" s="409">
        <v>15</v>
      </c>
      <c r="P282" s="409">
        <v>15</v>
      </c>
      <c r="Q282" s="22"/>
      <c r="R282" s="415">
        <v>905</v>
      </c>
      <c r="S282" s="202" t="s">
        <v>307</v>
      </c>
      <c r="T282" s="400">
        <v>67988</v>
      </c>
      <c r="U282" s="427">
        <v>-42.309068869183555</v>
      </c>
      <c r="V282" s="427">
        <v>46.76577032439063</v>
      </c>
      <c r="W282" s="427">
        <v>4.4567014552070754</v>
      </c>
      <c r="X282" s="427">
        <v>155.72078427873953</v>
      </c>
      <c r="Y282" s="427">
        <v>160.17748573394661</v>
      </c>
      <c r="Z282" s="427">
        <v>464.65435076778255</v>
      </c>
      <c r="AA282" s="434">
        <v>624.83183650172919</v>
      </c>
      <c r="AB282" s="427">
        <v>-84.823696424957348</v>
      </c>
      <c r="AC282" s="427">
        <v>841.27713887501397</v>
      </c>
      <c r="AD282" s="409">
        <v>15</v>
      </c>
      <c r="AE282" s="409">
        <v>15</v>
      </c>
    </row>
    <row r="283" spans="1:31" s="9" customFormat="1" ht="14">
      <c r="A283" s="397">
        <v>908</v>
      </c>
      <c r="B283" s="398" t="s">
        <v>308</v>
      </c>
      <c r="C283" s="400">
        <v>20694</v>
      </c>
      <c r="D283" s="399">
        <v>35.243027329066081</v>
      </c>
      <c r="E283" s="399">
        <v>150.35556763890119</v>
      </c>
      <c r="F283" s="399">
        <v>185.59859496796727</v>
      </c>
      <c r="G283" s="399">
        <v>198.645280451068</v>
      </c>
      <c r="H283" s="399">
        <v>384.24387541903525</v>
      </c>
      <c r="I283" s="399">
        <v>61.18768725511849</v>
      </c>
      <c r="J283" s="399">
        <v>445.43156267415372</v>
      </c>
      <c r="K283" s="399">
        <v>83.400889146612542</v>
      </c>
      <c r="L283" s="435">
        <v>528.83245182076621</v>
      </c>
      <c r="M283" s="399">
        <v>-6.3707006465642246</v>
      </c>
      <c r="N283" s="399">
        <v>522.46175117420205</v>
      </c>
      <c r="O283" s="409">
        <v>6</v>
      </c>
      <c r="P283" s="409">
        <v>6</v>
      </c>
      <c r="Q283" s="22"/>
      <c r="R283" s="415">
        <v>908</v>
      </c>
      <c r="S283" s="202" t="s">
        <v>308</v>
      </c>
      <c r="T283" s="400">
        <v>20703</v>
      </c>
      <c r="U283" s="427">
        <v>12.816445065193882</v>
      </c>
      <c r="V283" s="427">
        <v>206.80057525746116</v>
      </c>
      <c r="W283" s="427">
        <v>219.61702032265504</v>
      </c>
      <c r="X283" s="427">
        <v>138.30827818365273</v>
      </c>
      <c r="Y283" s="427">
        <v>357.9252985063078</v>
      </c>
      <c r="Z283" s="427">
        <v>40.083611070859298</v>
      </c>
      <c r="AA283" s="434">
        <v>398.00890957716706</v>
      </c>
      <c r="AB283" s="427">
        <v>-6.0105039607786237</v>
      </c>
      <c r="AC283" s="427">
        <v>842.27713887501397</v>
      </c>
      <c r="AD283" s="409">
        <v>6</v>
      </c>
      <c r="AE283" s="409">
        <v>6</v>
      </c>
    </row>
    <row r="284" spans="1:31" s="9" customFormat="1" ht="14">
      <c r="A284" s="397">
        <v>92</v>
      </c>
      <c r="B284" s="398" t="s">
        <v>61</v>
      </c>
      <c r="C284" s="400">
        <v>247443</v>
      </c>
      <c r="D284" s="399">
        <v>575.32138199382109</v>
      </c>
      <c r="E284" s="399">
        <v>179.26390950055571</v>
      </c>
      <c r="F284" s="399">
        <v>754.58529149437686</v>
      </c>
      <c r="G284" s="399">
        <v>-16.595819380059602</v>
      </c>
      <c r="H284" s="399">
        <v>737.98947211431721</v>
      </c>
      <c r="I284" s="399">
        <v>78.561419852294151</v>
      </c>
      <c r="J284" s="399">
        <v>816.5508919666114</v>
      </c>
      <c r="K284" s="399">
        <v>141.47458606628598</v>
      </c>
      <c r="L284" s="435">
        <v>958.02547803289735</v>
      </c>
      <c r="M284" s="399">
        <v>-24.368499504758653</v>
      </c>
      <c r="N284" s="399">
        <v>933.65697852813867</v>
      </c>
      <c r="O284" s="409">
        <v>1</v>
      </c>
      <c r="P284" s="410">
        <v>32</v>
      </c>
      <c r="Q284" s="22"/>
      <c r="R284" s="415">
        <v>92</v>
      </c>
      <c r="S284" s="202" t="s">
        <v>61</v>
      </c>
      <c r="T284" s="400">
        <v>242819</v>
      </c>
      <c r="U284" s="427">
        <v>540.59408292625471</v>
      </c>
      <c r="V284" s="427">
        <v>-17.847818755232034</v>
      </c>
      <c r="W284" s="427">
        <v>522.74626417102274</v>
      </c>
      <c r="X284" s="427">
        <v>124.7772105876971</v>
      </c>
      <c r="Y284" s="427">
        <v>647.52347475871989</v>
      </c>
      <c r="Z284" s="427">
        <v>90.235587001017223</v>
      </c>
      <c r="AA284" s="434">
        <v>737.75906175973705</v>
      </c>
      <c r="AB284" s="427">
        <v>-25.44146661286803</v>
      </c>
      <c r="AC284" s="427">
        <v>596.27713887501397</v>
      </c>
      <c r="AD284" s="409">
        <v>1</v>
      </c>
      <c r="AE284" s="410">
        <v>32</v>
      </c>
    </row>
    <row r="285" spans="1:31" s="9" customFormat="1" ht="14">
      <c r="A285" s="397">
        <v>915</v>
      </c>
      <c r="B285" s="398" t="s">
        <v>309</v>
      </c>
      <c r="C285" s="400">
        <v>19727</v>
      </c>
      <c r="D285" s="399">
        <v>-151.07620844309582</v>
      </c>
      <c r="E285" s="399">
        <v>188.06294692133042</v>
      </c>
      <c r="F285" s="399">
        <v>36.986738478234621</v>
      </c>
      <c r="G285" s="399">
        <v>280.98251315291094</v>
      </c>
      <c r="H285" s="399">
        <v>317.96925163114554</v>
      </c>
      <c r="I285" s="399">
        <v>88.868528377517819</v>
      </c>
      <c r="J285" s="399">
        <v>406.8377800086634</v>
      </c>
      <c r="K285" s="399">
        <v>-69.435088964363558</v>
      </c>
      <c r="L285" s="435">
        <v>337.40269104429984</v>
      </c>
      <c r="M285" s="399">
        <v>7.1853303376083524</v>
      </c>
      <c r="N285" s="399">
        <v>344.58802138190816</v>
      </c>
      <c r="O285" s="409">
        <v>11</v>
      </c>
      <c r="P285" s="409">
        <v>11</v>
      </c>
      <c r="Q285" s="22"/>
      <c r="R285" s="415">
        <v>915</v>
      </c>
      <c r="S285" s="202" t="s">
        <v>309</v>
      </c>
      <c r="T285" s="400">
        <v>19759</v>
      </c>
      <c r="U285" s="427">
        <v>-164.22738499577386</v>
      </c>
      <c r="V285" s="427">
        <v>307.43948987085543</v>
      </c>
      <c r="W285" s="427">
        <v>143.21210487508156</v>
      </c>
      <c r="X285" s="427">
        <v>167.54255693006087</v>
      </c>
      <c r="Y285" s="427">
        <v>310.7546618051424</v>
      </c>
      <c r="Z285" s="427">
        <v>-122.47208866845489</v>
      </c>
      <c r="AA285" s="434">
        <v>188.28257313668752</v>
      </c>
      <c r="AB285" s="427">
        <v>9.5290495369198869</v>
      </c>
      <c r="AC285" s="427">
        <v>843.27713887501397</v>
      </c>
      <c r="AD285" s="409">
        <v>11</v>
      </c>
      <c r="AE285" s="409">
        <v>11</v>
      </c>
    </row>
    <row r="286" spans="1:31" s="9" customFormat="1" ht="14">
      <c r="A286" s="397">
        <v>918</v>
      </c>
      <c r="B286" s="398" t="s">
        <v>310</v>
      </c>
      <c r="C286" s="400">
        <v>2245</v>
      </c>
      <c r="D286" s="399">
        <v>111.55951507595627</v>
      </c>
      <c r="E286" s="399">
        <v>100.42602615745059</v>
      </c>
      <c r="F286" s="399">
        <v>211.98554123340688</v>
      </c>
      <c r="G286" s="399">
        <v>469.37219203494016</v>
      </c>
      <c r="H286" s="399">
        <v>681.35773326834703</v>
      </c>
      <c r="I286" s="399">
        <v>156.98300138023544</v>
      </c>
      <c r="J286" s="399">
        <v>838.34073464858261</v>
      </c>
      <c r="K286" s="399">
        <v>-235.91358574610246</v>
      </c>
      <c r="L286" s="435">
        <v>602.4271489024801</v>
      </c>
      <c r="M286" s="399">
        <v>38.609756792873043</v>
      </c>
      <c r="N286" s="399">
        <v>641.0369056953532</v>
      </c>
      <c r="O286" s="409">
        <v>2</v>
      </c>
      <c r="P286" s="409">
        <v>2</v>
      </c>
      <c r="Q286" s="22"/>
      <c r="R286" s="415">
        <v>918</v>
      </c>
      <c r="S286" s="202" t="s">
        <v>310</v>
      </c>
      <c r="T286" s="400">
        <v>2228</v>
      </c>
      <c r="U286" s="427">
        <v>93.622339903997315</v>
      </c>
      <c r="V286" s="427">
        <v>414.91059991176428</v>
      </c>
      <c r="W286" s="427">
        <v>508.53293981576155</v>
      </c>
      <c r="X286" s="427">
        <v>228.96623828184056</v>
      </c>
      <c r="Y286" s="427">
        <v>737.49917809760211</v>
      </c>
      <c r="Z286" s="427">
        <v>-202.5794434470377</v>
      </c>
      <c r="AA286" s="434">
        <v>534.91973465056446</v>
      </c>
      <c r="AB286" s="427">
        <v>6.7770760323159758</v>
      </c>
      <c r="AC286" s="427">
        <v>844.27713887501397</v>
      </c>
      <c r="AD286" s="409">
        <v>2</v>
      </c>
      <c r="AE286" s="409">
        <v>2</v>
      </c>
    </row>
    <row r="287" spans="1:31" s="9" customFormat="1" ht="14">
      <c r="A287" s="397">
        <v>921</v>
      </c>
      <c r="B287" s="398" t="s">
        <v>311</v>
      </c>
      <c r="C287" s="400">
        <v>1895</v>
      </c>
      <c r="D287" s="399">
        <v>436.79624450324735</v>
      </c>
      <c r="E287" s="399">
        <v>132.89382732312865</v>
      </c>
      <c r="F287" s="399">
        <v>569.69007182637597</v>
      </c>
      <c r="G287" s="399">
        <v>595.26994770520037</v>
      </c>
      <c r="H287" s="399">
        <v>1164.9600195315763</v>
      </c>
      <c r="I287" s="399">
        <v>198.43518683493511</v>
      </c>
      <c r="J287" s="399">
        <v>1363.3952063665113</v>
      </c>
      <c r="K287" s="399">
        <v>196.68654353562005</v>
      </c>
      <c r="L287" s="435">
        <v>1560.0817499021314</v>
      </c>
      <c r="M287" s="399">
        <v>145.1392242744063</v>
      </c>
      <c r="N287" s="399">
        <v>1705.2209741765378</v>
      </c>
      <c r="O287" s="409">
        <v>11</v>
      </c>
      <c r="P287" s="409">
        <v>11</v>
      </c>
      <c r="Q287" s="22"/>
      <c r="R287" s="415">
        <v>921</v>
      </c>
      <c r="S287" s="202" t="s">
        <v>311</v>
      </c>
      <c r="T287" s="400">
        <v>1894</v>
      </c>
      <c r="U287" s="427">
        <v>433.60803234090503</v>
      </c>
      <c r="V287" s="427">
        <v>560.02828668685765</v>
      </c>
      <c r="W287" s="427">
        <v>993.63631902776274</v>
      </c>
      <c r="X287" s="427">
        <v>258.62148987893073</v>
      </c>
      <c r="Y287" s="427">
        <v>1252.2578089066935</v>
      </c>
      <c r="Z287" s="427">
        <v>165.15153115100316</v>
      </c>
      <c r="AA287" s="434">
        <v>1417.4093400576967</v>
      </c>
      <c r="AB287" s="427">
        <v>112.82561003167899</v>
      </c>
      <c r="AC287" s="427">
        <v>845.27713887501397</v>
      </c>
      <c r="AD287" s="409">
        <v>11</v>
      </c>
      <c r="AE287" s="409">
        <v>11</v>
      </c>
    </row>
    <row r="288" spans="1:31" s="9" customFormat="1" ht="14">
      <c r="A288" s="397">
        <v>922</v>
      </c>
      <c r="B288" s="398" t="s">
        <v>312</v>
      </c>
      <c r="C288" s="400">
        <v>4469</v>
      </c>
      <c r="D288" s="399">
        <v>513.02801270181476</v>
      </c>
      <c r="E288" s="399">
        <v>126.65000091878311</v>
      </c>
      <c r="F288" s="399">
        <v>639.67801362059788</v>
      </c>
      <c r="G288" s="399">
        <v>263.85340735258262</v>
      </c>
      <c r="H288" s="399">
        <v>903.53142097318039</v>
      </c>
      <c r="I288" s="399">
        <v>76.867380899971963</v>
      </c>
      <c r="J288" s="399">
        <v>980.39880187315237</v>
      </c>
      <c r="K288" s="399">
        <v>-238.49742671738645</v>
      </c>
      <c r="L288" s="435">
        <v>741.90137515576589</v>
      </c>
      <c r="M288" s="399">
        <v>22.804741168046547</v>
      </c>
      <c r="N288" s="399">
        <v>764.70611632381247</v>
      </c>
      <c r="O288" s="409">
        <v>6</v>
      </c>
      <c r="P288" s="409">
        <v>6</v>
      </c>
      <c r="Q288" s="22"/>
      <c r="R288" s="415">
        <v>922</v>
      </c>
      <c r="S288" s="202" t="s">
        <v>312</v>
      </c>
      <c r="T288" s="400">
        <v>4501</v>
      </c>
      <c r="U288" s="427">
        <v>476.64307433132598</v>
      </c>
      <c r="V288" s="427">
        <v>278.33795097454635</v>
      </c>
      <c r="W288" s="427">
        <v>754.98102530587232</v>
      </c>
      <c r="X288" s="427">
        <v>154.92908397189686</v>
      </c>
      <c r="Y288" s="427">
        <v>909.91010927776915</v>
      </c>
      <c r="Z288" s="427">
        <v>-249.85869806709621</v>
      </c>
      <c r="AA288" s="434">
        <v>660.05141121067288</v>
      </c>
      <c r="AB288" s="427">
        <v>-19.823310219951129</v>
      </c>
      <c r="AC288" s="427">
        <v>846.27713887501397</v>
      </c>
      <c r="AD288" s="409">
        <v>6</v>
      </c>
      <c r="AE288" s="409">
        <v>6</v>
      </c>
    </row>
    <row r="289" spans="1:31" s="9" customFormat="1" ht="14">
      <c r="A289" s="397">
        <v>924</v>
      </c>
      <c r="B289" s="398" t="s">
        <v>313</v>
      </c>
      <c r="C289" s="400">
        <v>2936</v>
      </c>
      <c r="D289" s="399">
        <v>345.57777662947888</v>
      </c>
      <c r="E289" s="399">
        <v>131.0788389448025</v>
      </c>
      <c r="F289" s="399">
        <v>476.65661557428137</v>
      </c>
      <c r="G289" s="399">
        <v>560.15408486239062</v>
      </c>
      <c r="H289" s="399">
        <v>1036.8107004366721</v>
      </c>
      <c r="I289" s="399">
        <v>171.37620522123359</v>
      </c>
      <c r="J289" s="399">
        <v>1208.1869056579058</v>
      </c>
      <c r="K289" s="399">
        <v>109.91008174386921</v>
      </c>
      <c r="L289" s="435">
        <v>1318.0969874017749</v>
      </c>
      <c r="M289" s="399">
        <v>10.219426430517712</v>
      </c>
      <c r="N289" s="399">
        <v>1328.3164138322927</v>
      </c>
      <c r="O289" s="409">
        <v>16</v>
      </c>
      <c r="P289" s="409">
        <v>16</v>
      </c>
      <c r="Q289" s="22"/>
      <c r="R289" s="415">
        <v>924</v>
      </c>
      <c r="S289" s="202" t="s">
        <v>313</v>
      </c>
      <c r="T289" s="400">
        <v>2946</v>
      </c>
      <c r="U289" s="427">
        <v>289.72423465352136</v>
      </c>
      <c r="V289" s="427">
        <v>556.07084387356281</v>
      </c>
      <c r="W289" s="427">
        <v>845.795078527084</v>
      </c>
      <c r="X289" s="427">
        <v>244.53497826009755</v>
      </c>
      <c r="Y289" s="427">
        <v>1090.3300567871815</v>
      </c>
      <c r="Z289" s="427">
        <v>88.709436524100482</v>
      </c>
      <c r="AA289" s="434">
        <v>1179.0394933112821</v>
      </c>
      <c r="AB289" s="427">
        <v>5.8850746775288556</v>
      </c>
      <c r="AC289" s="427">
        <v>847.27713887501397</v>
      </c>
      <c r="AD289" s="409">
        <v>16</v>
      </c>
      <c r="AE289" s="409">
        <v>16</v>
      </c>
    </row>
    <row r="290" spans="1:31" s="9" customFormat="1" ht="14">
      <c r="A290" s="397">
        <v>925</v>
      </c>
      <c r="B290" s="398" t="s">
        <v>314</v>
      </c>
      <c r="C290" s="400">
        <v>3387</v>
      </c>
      <c r="D290" s="399">
        <v>956.97095912711814</v>
      </c>
      <c r="E290" s="399">
        <v>111.09984169072212</v>
      </c>
      <c r="F290" s="399">
        <v>1068.0708008178403</v>
      </c>
      <c r="G290" s="399">
        <v>23.834800274310023</v>
      </c>
      <c r="H290" s="399">
        <v>1091.9056010921502</v>
      </c>
      <c r="I290" s="399">
        <v>177.47871602230632</v>
      </c>
      <c r="J290" s="399">
        <v>1269.3843171144565</v>
      </c>
      <c r="K290" s="399">
        <v>13.618836728668438</v>
      </c>
      <c r="L290" s="435">
        <v>1283.0031538431249</v>
      </c>
      <c r="M290" s="399">
        <v>10.851842072630639</v>
      </c>
      <c r="N290" s="399">
        <v>1293.8549959157556</v>
      </c>
      <c r="O290" s="409">
        <v>11</v>
      </c>
      <c r="P290" s="409">
        <v>11</v>
      </c>
      <c r="Q290" s="22"/>
      <c r="R290" s="415">
        <v>925</v>
      </c>
      <c r="S290" s="202" t="s">
        <v>314</v>
      </c>
      <c r="T290" s="400">
        <v>3427</v>
      </c>
      <c r="U290" s="427">
        <v>928.87636191355398</v>
      </c>
      <c r="V290" s="427">
        <v>-5.9576278379730203</v>
      </c>
      <c r="W290" s="427">
        <v>922.91873407558103</v>
      </c>
      <c r="X290" s="427">
        <v>239.43109043630139</v>
      </c>
      <c r="Y290" s="427">
        <v>1162.3498245118826</v>
      </c>
      <c r="Z290" s="427">
        <v>-12.580099212138897</v>
      </c>
      <c r="AA290" s="434">
        <v>1149.7697252997436</v>
      </c>
      <c r="AB290" s="427">
        <v>17.936699737379634</v>
      </c>
      <c r="AC290" s="427">
        <v>848.27713887501397</v>
      </c>
      <c r="AD290" s="409">
        <v>11</v>
      </c>
      <c r="AE290" s="409">
        <v>11</v>
      </c>
    </row>
    <row r="291" spans="1:31" s="9" customFormat="1" ht="14">
      <c r="A291" s="397">
        <v>927</v>
      </c>
      <c r="B291" s="398" t="s">
        <v>315</v>
      </c>
      <c r="C291" s="400">
        <v>28811</v>
      </c>
      <c r="D291" s="399">
        <v>474.34997134584972</v>
      </c>
      <c r="E291" s="399">
        <v>119.43125413725242</v>
      </c>
      <c r="F291" s="399">
        <v>593.78122548310216</v>
      </c>
      <c r="G291" s="399">
        <v>82.402779349110872</v>
      </c>
      <c r="H291" s="399">
        <v>676.18400483221296</v>
      </c>
      <c r="I291" s="399">
        <v>77.653424937497974</v>
      </c>
      <c r="J291" s="399">
        <v>753.83742976971098</v>
      </c>
      <c r="K291" s="399">
        <v>-84.132622956509664</v>
      </c>
      <c r="L291" s="435">
        <v>669.70480681320134</v>
      </c>
      <c r="M291" s="399">
        <v>-3.483362907014687</v>
      </c>
      <c r="N291" s="399">
        <v>666.22144390618655</v>
      </c>
      <c r="O291" s="409">
        <v>1</v>
      </c>
      <c r="P291" s="410">
        <v>33</v>
      </c>
      <c r="Q291" s="22"/>
      <c r="R291" s="415">
        <v>927</v>
      </c>
      <c r="S291" s="202" t="s">
        <v>315</v>
      </c>
      <c r="T291" s="400">
        <v>28913</v>
      </c>
      <c r="U291" s="427">
        <v>504.1056690895465</v>
      </c>
      <c r="V291" s="427">
        <v>90.697613283760703</v>
      </c>
      <c r="W291" s="427">
        <v>594.8032823733073</v>
      </c>
      <c r="X291" s="427">
        <v>139.32080180989195</v>
      </c>
      <c r="Y291" s="427">
        <v>734.1240841831991</v>
      </c>
      <c r="Z291" s="427">
        <v>-109.14270397399093</v>
      </c>
      <c r="AA291" s="434">
        <v>624.98138020920817</v>
      </c>
      <c r="AB291" s="427">
        <v>-6.6247829872375714</v>
      </c>
      <c r="AC291" s="427">
        <v>849.27713887501397</v>
      </c>
      <c r="AD291" s="409">
        <v>1</v>
      </c>
      <c r="AE291" s="410">
        <v>33</v>
      </c>
    </row>
    <row r="292" spans="1:31" s="9" customFormat="1" ht="14">
      <c r="A292" s="397">
        <v>931</v>
      </c>
      <c r="B292" s="398" t="s">
        <v>316</v>
      </c>
      <c r="C292" s="400">
        <v>5877</v>
      </c>
      <c r="D292" s="399">
        <v>735.94787829492657</v>
      </c>
      <c r="E292" s="399">
        <v>133.68688115181868</v>
      </c>
      <c r="F292" s="399">
        <v>869.63475944674531</v>
      </c>
      <c r="G292" s="399">
        <v>364.32254112645796</v>
      </c>
      <c r="H292" s="399">
        <v>1233.9573005732034</v>
      </c>
      <c r="I292" s="399">
        <v>156.16913976753392</v>
      </c>
      <c r="J292" s="399">
        <v>1390.1264403407372</v>
      </c>
      <c r="K292" s="399">
        <v>23.339118597924109</v>
      </c>
      <c r="L292" s="435">
        <v>1413.4655589386614</v>
      </c>
      <c r="M292" s="399">
        <v>-9.7186314497192487</v>
      </c>
      <c r="N292" s="399">
        <v>1403.7469274889422</v>
      </c>
      <c r="O292" s="409">
        <v>13</v>
      </c>
      <c r="P292" s="409">
        <v>13</v>
      </c>
      <c r="Q292" s="22"/>
      <c r="R292" s="415">
        <v>931</v>
      </c>
      <c r="S292" s="202" t="s">
        <v>316</v>
      </c>
      <c r="T292" s="400">
        <v>5951</v>
      </c>
      <c r="U292" s="427">
        <v>731.05605698828958</v>
      </c>
      <c r="V292" s="427">
        <v>398.63750747683582</v>
      </c>
      <c r="W292" s="427">
        <v>1129.6935644651255</v>
      </c>
      <c r="X292" s="427">
        <v>220.08306042331367</v>
      </c>
      <c r="Y292" s="427">
        <v>1349.7766248884391</v>
      </c>
      <c r="Z292" s="427">
        <v>-0.5704923542261805</v>
      </c>
      <c r="AA292" s="434">
        <v>1349.2061325342129</v>
      </c>
      <c r="AB292" s="427">
        <v>-16.526720215089902</v>
      </c>
      <c r="AC292" s="427">
        <v>850.27713887501397</v>
      </c>
      <c r="AD292" s="409">
        <v>13</v>
      </c>
      <c r="AE292" s="409">
        <v>13</v>
      </c>
    </row>
    <row r="293" spans="1:31" s="9" customFormat="1" ht="14">
      <c r="A293" s="397">
        <v>934</v>
      </c>
      <c r="B293" s="398" t="s">
        <v>317</v>
      </c>
      <c r="C293" s="400">
        <v>2656</v>
      </c>
      <c r="D293" s="399">
        <v>196.15999883898013</v>
      </c>
      <c r="E293" s="399">
        <v>105.02287651694229</v>
      </c>
      <c r="F293" s="399">
        <v>301.18287535592242</v>
      </c>
      <c r="G293" s="399">
        <v>465.19429948250132</v>
      </c>
      <c r="H293" s="399">
        <v>766.37717483842368</v>
      </c>
      <c r="I293" s="399">
        <v>127.55942064726354</v>
      </c>
      <c r="J293" s="399">
        <v>893.93659548568735</v>
      </c>
      <c r="K293" s="399">
        <v>-292.33245481927713</v>
      </c>
      <c r="L293" s="435">
        <v>601.60414066641022</v>
      </c>
      <c r="M293" s="399">
        <v>-1069.3025706325302</v>
      </c>
      <c r="N293" s="399">
        <v>-467.69842996611999</v>
      </c>
      <c r="O293" s="409">
        <v>14</v>
      </c>
      <c r="P293" s="409">
        <v>14</v>
      </c>
      <c r="Q293" s="22"/>
      <c r="R293" s="415">
        <v>934</v>
      </c>
      <c r="S293" s="202" t="s">
        <v>317</v>
      </c>
      <c r="T293" s="400">
        <v>2671</v>
      </c>
      <c r="U293" s="427">
        <v>156.85991864037828</v>
      </c>
      <c r="V293" s="427">
        <v>458.56375464014036</v>
      </c>
      <c r="W293" s="427">
        <v>615.42367328051864</v>
      </c>
      <c r="X293" s="427">
        <v>210.37030712304923</v>
      </c>
      <c r="Y293" s="427">
        <v>825.79398040356796</v>
      </c>
      <c r="Z293" s="427">
        <v>-295.58891800823659</v>
      </c>
      <c r="AA293" s="434">
        <v>530.20506239533131</v>
      </c>
      <c r="AB293" s="427">
        <v>-951.93295245226511</v>
      </c>
      <c r="AC293" s="427">
        <v>851.27713887501397</v>
      </c>
      <c r="AD293" s="409">
        <v>14</v>
      </c>
      <c r="AE293" s="409">
        <v>14</v>
      </c>
    </row>
    <row r="294" spans="1:31" s="9" customFormat="1" ht="14">
      <c r="A294" s="397">
        <v>935</v>
      </c>
      <c r="B294" s="398" t="s">
        <v>318</v>
      </c>
      <c r="C294" s="400">
        <v>2927</v>
      </c>
      <c r="D294" s="399">
        <v>26.291957121953253</v>
      </c>
      <c r="E294" s="399">
        <v>170.18882116684421</v>
      </c>
      <c r="F294" s="399">
        <v>196.48077828879747</v>
      </c>
      <c r="G294" s="399">
        <v>398.29905937510364</v>
      </c>
      <c r="H294" s="399">
        <v>594.77983766390116</v>
      </c>
      <c r="I294" s="399">
        <v>134.82558198633504</v>
      </c>
      <c r="J294" s="399">
        <v>729.60541965023617</v>
      </c>
      <c r="K294" s="399">
        <v>40.363170481721902</v>
      </c>
      <c r="L294" s="435">
        <v>769.96859013195808</v>
      </c>
      <c r="M294" s="399">
        <v>224.65305806627947</v>
      </c>
      <c r="N294" s="399">
        <v>994.62164819823749</v>
      </c>
      <c r="O294" s="409">
        <v>8</v>
      </c>
      <c r="P294" s="409">
        <v>8</v>
      </c>
      <c r="Q294" s="22"/>
      <c r="R294" s="415">
        <v>935</v>
      </c>
      <c r="S294" s="202" t="s">
        <v>318</v>
      </c>
      <c r="T294" s="400">
        <v>2985</v>
      </c>
      <c r="U294" s="427">
        <v>44.502549163088283</v>
      </c>
      <c r="V294" s="427">
        <v>363.50108801784199</v>
      </c>
      <c r="W294" s="427">
        <v>408.00363718093035</v>
      </c>
      <c r="X294" s="427">
        <v>208.53846738420859</v>
      </c>
      <c r="Y294" s="427">
        <v>616.54210456513897</v>
      </c>
      <c r="Z294" s="427">
        <v>45.558793969849248</v>
      </c>
      <c r="AA294" s="434">
        <v>662.10089853498823</v>
      </c>
      <c r="AB294" s="427">
        <v>446.69161051926307</v>
      </c>
      <c r="AC294" s="427">
        <v>852.27713887501397</v>
      </c>
      <c r="AD294" s="409">
        <v>8</v>
      </c>
      <c r="AE294" s="409">
        <v>8</v>
      </c>
    </row>
    <row r="295" spans="1:31" s="9" customFormat="1" ht="14">
      <c r="A295" s="397">
        <v>936</v>
      </c>
      <c r="B295" s="398" t="s">
        <v>319</v>
      </c>
      <c r="C295" s="400">
        <v>6275</v>
      </c>
      <c r="D295" s="399">
        <v>519.83459535461168</v>
      </c>
      <c r="E295" s="399">
        <v>120.70462757055685</v>
      </c>
      <c r="F295" s="399">
        <v>640.53922292516859</v>
      </c>
      <c r="G295" s="399">
        <v>383.91086697937106</v>
      </c>
      <c r="H295" s="399">
        <v>1024.4500899045397</v>
      </c>
      <c r="I295" s="399">
        <v>167.91179203723445</v>
      </c>
      <c r="J295" s="399">
        <v>1192.3618819417741</v>
      </c>
      <c r="K295" s="399">
        <v>94.946932270916335</v>
      </c>
      <c r="L295" s="435">
        <v>1287.3088142126903</v>
      </c>
      <c r="M295" s="399">
        <v>29.539362932270922</v>
      </c>
      <c r="N295" s="399">
        <v>1316.8481771449613</v>
      </c>
      <c r="O295" s="409">
        <v>6</v>
      </c>
      <c r="P295" s="409">
        <v>6</v>
      </c>
      <c r="Q295" s="22"/>
      <c r="R295" s="415">
        <v>936</v>
      </c>
      <c r="S295" s="202" t="s">
        <v>319</v>
      </c>
      <c r="T295" s="400">
        <v>6395</v>
      </c>
      <c r="U295" s="427">
        <v>534.00562680825794</v>
      </c>
      <c r="V295" s="427">
        <v>313.96371132582794</v>
      </c>
      <c r="W295" s="427">
        <v>847.969338134086</v>
      </c>
      <c r="X295" s="427">
        <v>221.51354418751001</v>
      </c>
      <c r="Y295" s="427">
        <v>1069.482882321596</v>
      </c>
      <c r="Z295" s="427">
        <v>75.548709929632523</v>
      </c>
      <c r="AA295" s="434">
        <v>1145.0315922512284</v>
      </c>
      <c r="AB295" s="427">
        <v>14.425471290070362</v>
      </c>
      <c r="AC295" s="427">
        <v>853.27713887501397</v>
      </c>
      <c r="AD295" s="409">
        <v>6</v>
      </c>
      <c r="AE295" s="409">
        <v>6</v>
      </c>
    </row>
    <row r="296" spans="1:31" s="9" customFormat="1" ht="14">
      <c r="A296" s="397">
        <v>946</v>
      </c>
      <c r="B296" s="398" t="s">
        <v>320</v>
      </c>
      <c r="C296" s="400">
        <v>6291</v>
      </c>
      <c r="D296" s="399">
        <v>793.85506369162374</v>
      </c>
      <c r="E296" s="399">
        <v>96.034450920183119</v>
      </c>
      <c r="F296" s="399">
        <v>889.88951461180682</v>
      </c>
      <c r="G296" s="399">
        <v>359.33721180441546</v>
      </c>
      <c r="H296" s="399">
        <v>1249.2267264162224</v>
      </c>
      <c r="I296" s="399">
        <v>146.3103194189035</v>
      </c>
      <c r="J296" s="399">
        <v>1395.5370458351258</v>
      </c>
      <c r="K296" s="399">
        <v>127.0823398505802</v>
      </c>
      <c r="L296" s="435">
        <v>1522.619385685706</v>
      </c>
      <c r="M296" s="399">
        <v>-16.013228798283269</v>
      </c>
      <c r="N296" s="399">
        <v>1506.6061568874227</v>
      </c>
      <c r="O296" s="409">
        <v>15</v>
      </c>
      <c r="P296" s="409">
        <v>15</v>
      </c>
      <c r="Q296" s="22"/>
      <c r="R296" s="415">
        <v>946</v>
      </c>
      <c r="S296" s="202" t="s">
        <v>320</v>
      </c>
      <c r="T296" s="400">
        <v>6287</v>
      </c>
      <c r="U296" s="427">
        <v>737.99818209415321</v>
      </c>
      <c r="V296" s="427">
        <v>345.27497863933309</v>
      </c>
      <c r="W296" s="427">
        <v>1083.2731607334863</v>
      </c>
      <c r="X296" s="427">
        <v>216.96121268841119</v>
      </c>
      <c r="Y296" s="427">
        <v>1300.2343734218975</v>
      </c>
      <c r="Z296" s="427">
        <v>105.32845554318435</v>
      </c>
      <c r="AA296" s="434">
        <v>1405.562828965082</v>
      </c>
      <c r="AB296" s="427">
        <v>-26.516187386670918</v>
      </c>
      <c r="AC296" s="427">
        <v>854.27713887501397</v>
      </c>
      <c r="AD296" s="409">
        <v>15</v>
      </c>
      <c r="AE296" s="409">
        <v>15</v>
      </c>
    </row>
    <row r="297" spans="1:31" s="9" customFormat="1" ht="14">
      <c r="A297" s="397">
        <v>976</v>
      </c>
      <c r="B297" s="398" t="s">
        <v>321</v>
      </c>
      <c r="C297" s="400">
        <v>3765</v>
      </c>
      <c r="D297" s="399">
        <v>460.32689570166139</v>
      </c>
      <c r="E297" s="399">
        <v>170.91094110191537</v>
      </c>
      <c r="F297" s="399">
        <v>631.23783680357678</v>
      </c>
      <c r="G297" s="399">
        <v>513.62418108947463</v>
      </c>
      <c r="H297" s="399">
        <v>1144.8620178930514</v>
      </c>
      <c r="I297" s="399">
        <v>157.2835178714455</v>
      </c>
      <c r="J297" s="399">
        <v>1302.145535764497</v>
      </c>
      <c r="K297" s="399">
        <v>-170.69482071713148</v>
      </c>
      <c r="L297" s="435">
        <v>1131.4507150473655</v>
      </c>
      <c r="M297" s="399">
        <v>-18.271725243027891</v>
      </c>
      <c r="N297" s="399">
        <v>1113.1789898043376</v>
      </c>
      <c r="O297" s="409">
        <v>19</v>
      </c>
      <c r="P297" s="409">
        <v>19</v>
      </c>
      <c r="Q297" s="22"/>
      <c r="R297" s="415">
        <v>976</v>
      </c>
      <c r="S297" s="202" t="s">
        <v>321</v>
      </c>
      <c r="T297" s="400">
        <v>3788</v>
      </c>
      <c r="U297" s="427">
        <v>366.02448417078625</v>
      </c>
      <c r="V297" s="427">
        <v>498.0649859132638</v>
      </c>
      <c r="W297" s="427">
        <v>864.08947008405005</v>
      </c>
      <c r="X297" s="427">
        <v>217.2046154073694</v>
      </c>
      <c r="Y297" s="427">
        <v>1081.2940854914193</v>
      </c>
      <c r="Z297" s="427">
        <v>-190.18769799366422</v>
      </c>
      <c r="AA297" s="434">
        <v>891.10638749775524</v>
      </c>
      <c r="AB297" s="427">
        <v>-12.915278563885954</v>
      </c>
      <c r="AC297" s="427">
        <v>855.27713887501397</v>
      </c>
      <c r="AD297" s="409">
        <v>19</v>
      </c>
      <c r="AE297" s="409">
        <v>19</v>
      </c>
    </row>
    <row r="298" spans="1:31" s="9" customFormat="1" ht="14">
      <c r="A298" s="397">
        <v>977</v>
      </c>
      <c r="B298" s="398" t="s">
        <v>322</v>
      </c>
      <c r="C298" s="400">
        <v>15369</v>
      </c>
      <c r="D298" s="399">
        <v>539.50358152418823</v>
      </c>
      <c r="E298" s="399">
        <v>107.00601413576339</v>
      </c>
      <c r="F298" s="399">
        <v>646.50959565995163</v>
      </c>
      <c r="G298" s="399">
        <v>385.69518828262017</v>
      </c>
      <c r="H298" s="399">
        <v>1032.2047839425718</v>
      </c>
      <c r="I298" s="399">
        <v>64.604431646615609</v>
      </c>
      <c r="J298" s="399">
        <v>1096.8092155891873</v>
      </c>
      <c r="K298" s="399">
        <v>34.013143340490601</v>
      </c>
      <c r="L298" s="435">
        <v>1130.8223589296779</v>
      </c>
      <c r="M298" s="399">
        <v>27.463373669724785</v>
      </c>
      <c r="N298" s="399">
        <v>1158.2857325994028</v>
      </c>
      <c r="O298" s="409">
        <v>17</v>
      </c>
      <c r="P298" s="409">
        <v>17</v>
      </c>
      <c r="Q298" s="22"/>
      <c r="R298" s="415">
        <v>977</v>
      </c>
      <c r="S298" s="202" t="s">
        <v>322</v>
      </c>
      <c r="T298" s="400">
        <v>15293</v>
      </c>
      <c r="U298" s="427">
        <v>519.23839534965487</v>
      </c>
      <c r="V298" s="427">
        <v>426.79225627424455</v>
      </c>
      <c r="W298" s="427">
        <v>946.03065162389942</v>
      </c>
      <c r="X298" s="427">
        <v>159.11941955079774</v>
      </c>
      <c r="Y298" s="427">
        <v>1105.1500711746974</v>
      </c>
      <c r="Z298" s="427">
        <v>20.34244425554175</v>
      </c>
      <c r="AA298" s="434">
        <v>1125.4925154302391</v>
      </c>
      <c r="AB298" s="427">
        <v>13.96492610998496</v>
      </c>
      <c r="AC298" s="427">
        <v>856.27713887501397</v>
      </c>
      <c r="AD298" s="409">
        <v>17</v>
      </c>
      <c r="AE298" s="409">
        <v>17</v>
      </c>
    </row>
    <row r="299" spans="1:31" s="9" customFormat="1" ht="14">
      <c r="A299" s="397">
        <v>980</v>
      </c>
      <c r="B299" s="398" t="s">
        <v>323</v>
      </c>
      <c r="C299" s="400">
        <v>33677</v>
      </c>
      <c r="D299" s="399">
        <v>601.71858532223962</v>
      </c>
      <c r="E299" s="399">
        <v>118.37023812038221</v>
      </c>
      <c r="F299" s="399">
        <v>720.0888234426219</v>
      </c>
      <c r="G299" s="399">
        <v>149.73724483883646</v>
      </c>
      <c r="H299" s="399">
        <v>869.82606828145833</v>
      </c>
      <c r="I299" s="399">
        <v>49.31136538657244</v>
      </c>
      <c r="J299" s="399">
        <v>919.13743366803078</v>
      </c>
      <c r="K299" s="399">
        <v>-109.18428007245301</v>
      </c>
      <c r="L299" s="435">
        <v>809.95315359557776</v>
      </c>
      <c r="M299" s="399">
        <v>-31.14457921502806</v>
      </c>
      <c r="N299" s="399">
        <v>778.80857438054977</v>
      </c>
      <c r="O299" s="409">
        <v>6</v>
      </c>
      <c r="P299" s="409">
        <v>6</v>
      </c>
      <c r="Q299" s="22"/>
      <c r="R299" s="415">
        <v>980</v>
      </c>
      <c r="S299" s="202" t="s">
        <v>323</v>
      </c>
      <c r="T299" s="400">
        <v>33607</v>
      </c>
      <c r="U299" s="427">
        <v>599.20185260598089</v>
      </c>
      <c r="V299" s="427">
        <v>163.16406184444591</v>
      </c>
      <c r="W299" s="427">
        <v>762.36591445042677</v>
      </c>
      <c r="X299" s="427">
        <v>125.59792048308245</v>
      </c>
      <c r="Y299" s="427">
        <v>887.96383493350925</v>
      </c>
      <c r="Z299" s="427">
        <v>-118.12669979468563</v>
      </c>
      <c r="AA299" s="434">
        <v>769.83713513882367</v>
      </c>
      <c r="AB299" s="427">
        <v>-25.563818398547919</v>
      </c>
      <c r="AC299" s="427">
        <v>857.27713887501397</v>
      </c>
      <c r="AD299" s="409">
        <v>6</v>
      </c>
      <c r="AE299" s="409">
        <v>6</v>
      </c>
    </row>
    <row r="300" spans="1:31" s="9" customFormat="1" ht="14">
      <c r="A300" s="397">
        <v>981</v>
      </c>
      <c r="B300" s="398" t="s">
        <v>324</v>
      </c>
      <c r="C300" s="400">
        <v>2207</v>
      </c>
      <c r="D300" s="399">
        <v>266.39041277853914</v>
      </c>
      <c r="E300" s="399">
        <v>146.41002796662164</v>
      </c>
      <c r="F300" s="399">
        <v>412.80044074516081</v>
      </c>
      <c r="G300" s="399">
        <v>545.73075469630282</v>
      </c>
      <c r="H300" s="399">
        <v>958.53119544146375</v>
      </c>
      <c r="I300" s="399">
        <v>163.97466088964546</v>
      </c>
      <c r="J300" s="399">
        <v>1122.505856331109</v>
      </c>
      <c r="K300" s="399">
        <v>-242.09243316719528</v>
      </c>
      <c r="L300" s="435">
        <v>880.41342316391376</v>
      </c>
      <c r="M300" s="399">
        <v>-8.3080752152242869</v>
      </c>
      <c r="N300" s="399">
        <v>872.10534794868954</v>
      </c>
      <c r="O300" s="409">
        <v>5</v>
      </c>
      <c r="P300" s="409">
        <v>5</v>
      </c>
      <c r="Q300" s="22"/>
      <c r="R300" s="415">
        <v>981</v>
      </c>
      <c r="S300" s="202" t="s">
        <v>324</v>
      </c>
      <c r="T300" s="400">
        <v>2237</v>
      </c>
      <c r="U300" s="427">
        <v>309.65003563044792</v>
      </c>
      <c r="V300" s="427">
        <v>502.33040543010912</v>
      </c>
      <c r="W300" s="427">
        <v>811.98044106055704</v>
      </c>
      <c r="X300" s="427">
        <v>226.46176794260478</v>
      </c>
      <c r="Y300" s="427">
        <v>1038.4422090031619</v>
      </c>
      <c r="Z300" s="427">
        <v>-257.99910594546265</v>
      </c>
      <c r="AA300" s="434">
        <v>780.44310305769909</v>
      </c>
      <c r="AB300" s="427">
        <v>-24.660058113544935</v>
      </c>
      <c r="AC300" s="427">
        <v>858.27713887501397</v>
      </c>
      <c r="AD300" s="409">
        <v>5</v>
      </c>
      <c r="AE300" s="409">
        <v>5</v>
      </c>
    </row>
    <row r="301" spans="1:31" s="9" customFormat="1" ht="14">
      <c r="A301" s="397">
        <v>989</v>
      </c>
      <c r="B301" s="398" t="s">
        <v>325</v>
      </c>
      <c r="C301" s="400">
        <v>5316</v>
      </c>
      <c r="D301" s="399">
        <v>-115.51258492786768</v>
      </c>
      <c r="E301" s="399">
        <v>130.82073770250318</v>
      </c>
      <c r="F301" s="399">
        <v>15.308152774635513</v>
      </c>
      <c r="G301" s="399">
        <v>426.17486501009796</v>
      </c>
      <c r="H301" s="399">
        <v>441.48301778473342</v>
      </c>
      <c r="I301" s="399">
        <v>127.31576471081185</v>
      </c>
      <c r="J301" s="399">
        <v>568.79878249554531</v>
      </c>
      <c r="K301" s="399">
        <v>-19.304740406320541</v>
      </c>
      <c r="L301" s="435">
        <v>549.49404208922476</v>
      </c>
      <c r="M301" s="399">
        <v>31.83607224604966</v>
      </c>
      <c r="N301" s="399">
        <v>581.3301143352744</v>
      </c>
      <c r="O301" s="409">
        <v>14</v>
      </c>
      <c r="P301" s="409">
        <v>14</v>
      </c>
      <c r="Q301" s="22"/>
      <c r="R301" s="415">
        <v>989</v>
      </c>
      <c r="S301" s="202" t="s">
        <v>325</v>
      </c>
      <c r="T301" s="400">
        <v>5406</v>
      </c>
      <c r="U301" s="427">
        <v>-117.63053164203488</v>
      </c>
      <c r="V301" s="427">
        <v>378.2714150482285</v>
      </c>
      <c r="W301" s="427">
        <v>260.64088340619361</v>
      </c>
      <c r="X301" s="427">
        <v>212.77786453686269</v>
      </c>
      <c r="Y301" s="427">
        <v>473.4187479430563</v>
      </c>
      <c r="Z301" s="427">
        <v>-53.164261931187568</v>
      </c>
      <c r="AA301" s="434">
        <v>420.25448601186872</v>
      </c>
      <c r="AB301" s="427">
        <v>20.977164909359963</v>
      </c>
      <c r="AC301" s="427">
        <v>859.27713887501397</v>
      </c>
      <c r="AD301" s="409">
        <v>14</v>
      </c>
      <c r="AE301" s="409">
        <v>14</v>
      </c>
    </row>
    <row r="302" spans="1:31" s="9" customFormat="1" ht="14">
      <c r="A302" s="397">
        <v>992</v>
      </c>
      <c r="B302" s="398" t="s">
        <v>326</v>
      </c>
      <c r="C302" s="400">
        <v>17971</v>
      </c>
      <c r="D302" s="399">
        <v>134.01290825550325</v>
      </c>
      <c r="E302" s="399">
        <v>195.32289128420288</v>
      </c>
      <c r="F302" s="399">
        <v>329.33579953970616</v>
      </c>
      <c r="G302" s="399">
        <v>226.12565310479908</v>
      </c>
      <c r="H302" s="399">
        <v>555.46145264450524</v>
      </c>
      <c r="I302" s="399">
        <v>84.330132752638804</v>
      </c>
      <c r="J302" s="399">
        <v>639.79158539714399</v>
      </c>
      <c r="K302" s="399">
        <v>-1.157308997829837</v>
      </c>
      <c r="L302" s="435">
        <v>638.63427639931422</v>
      </c>
      <c r="M302" s="399">
        <v>4.3103297501530209</v>
      </c>
      <c r="N302" s="399">
        <v>642.94460614946718</v>
      </c>
      <c r="O302" s="409">
        <v>13</v>
      </c>
      <c r="P302" s="409">
        <v>13</v>
      </c>
      <c r="Q302" s="22"/>
      <c r="R302" s="415">
        <v>992</v>
      </c>
      <c r="S302" s="202" t="s">
        <v>326</v>
      </c>
      <c r="T302" s="400">
        <v>18120</v>
      </c>
      <c r="U302" s="427">
        <v>156.28917488529621</v>
      </c>
      <c r="V302" s="427">
        <v>284.79544392252666</v>
      </c>
      <c r="W302" s="427">
        <v>441.08461880782284</v>
      </c>
      <c r="X302" s="427">
        <v>161.9371531312764</v>
      </c>
      <c r="Y302" s="427">
        <v>603.02177193909927</v>
      </c>
      <c r="Z302" s="427">
        <v>-43.497902869757176</v>
      </c>
      <c r="AA302" s="434">
        <v>559.52386906934203</v>
      </c>
      <c r="AB302" s="427">
        <v>-10.123068951434874</v>
      </c>
      <c r="AC302" s="427">
        <v>860.27713887501397</v>
      </c>
      <c r="AD302" s="409">
        <v>13</v>
      </c>
      <c r="AE302" s="409">
        <v>13</v>
      </c>
    </row>
  </sheetData>
  <autoFilter ref="A10:AE10" xr:uid="{CCB35BFF-2FE8-4C6E-B887-1766FF9A5084}">
    <sortState xmlns:xlrd2="http://schemas.microsoft.com/office/spreadsheetml/2017/richdata2" ref="A11:AE302">
      <sortCondition ref="B10"/>
    </sortState>
  </autoFilter>
  <conditionalFormatting sqref="C11:C301">
    <cfRule type="cellIs" dxfId="7" priority="2" operator="lessThan">
      <formula>0</formula>
    </cfRule>
  </conditionalFormatting>
  <conditionalFormatting sqref="T11:T301">
    <cfRule type="cellIs" dxfId="6" priority="1" operator="lessThan">
      <formula>0</formula>
    </cfRule>
  </conditionalFormatting>
  <hyperlinks>
    <hyperlink ref="A5" r:id="rId1" display="https://vm.fi/valtionosuuslaskelmia" xr:uid="{C28D1CA3-CA58-41D3-A473-0BB0CF7F371D}"/>
    <hyperlink ref="A6" r:id="rId2" xr:uid="{A2BBA4C6-6358-48BE-B6D7-CDAADA604F36}"/>
    <hyperlink ref="R3" r:id="rId3" xr:uid="{98ADCD8E-1EF8-4B7E-ABB9-7A5EAD26C0C8}"/>
  </hyperlinks>
  <pageMargins left="0.7" right="0.7" top="0.75" bottom="0.75" header="0.3" footer="0.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479F3-13F4-469B-A01E-933419869979}">
  <dimension ref="A1:M302"/>
  <sheetViews>
    <sheetView tabSelected="1" zoomScaleNormal="100" workbookViewId="0"/>
  </sheetViews>
  <sheetFormatPr defaultRowHeight="14"/>
  <cols>
    <col min="1" max="1" width="7.26953125" customWidth="1"/>
    <col min="2" max="2" width="6.453125" customWidth="1"/>
    <col min="3" max="3" width="6.54296875" bestFit="1" customWidth="1"/>
    <col min="4" max="4" width="11.26953125" bestFit="1" customWidth="1"/>
    <col min="5" max="5" width="14" customWidth="1"/>
    <col min="6" max="6" width="14.54296875" customWidth="1"/>
    <col min="7" max="7" width="12.1796875" style="9" customWidth="1"/>
    <col min="8" max="8" width="10.26953125" style="9" customWidth="1"/>
    <col min="9" max="9" width="12" bestFit="1" customWidth="1"/>
    <col min="10" max="10" width="11.453125" customWidth="1"/>
    <col min="11" max="11" width="9.54296875" customWidth="1"/>
    <col min="12" max="12" width="14.1796875" bestFit="1" customWidth="1"/>
    <col min="13" max="13" width="9.7265625" style="175" customWidth="1"/>
  </cols>
  <sheetData>
    <row r="1" spans="1:13" s="1" customFormat="1" ht="35.5">
      <c r="A1" s="487" t="s">
        <v>520</v>
      </c>
      <c r="D1" s="7"/>
      <c r="E1" s="6"/>
      <c r="F1" s="7"/>
      <c r="G1" s="9"/>
      <c r="H1" s="9"/>
      <c r="I1" s="7"/>
      <c r="J1" s="38"/>
      <c r="K1"/>
      <c r="M1" s="175"/>
    </row>
    <row r="2" spans="1:13" s="1" customFormat="1" ht="15.5">
      <c r="A2" s="488" t="s">
        <v>514</v>
      </c>
      <c r="D2" s="7"/>
      <c r="E2" s="6"/>
      <c r="F2" s="7"/>
      <c r="G2" s="9"/>
      <c r="H2" s="9"/>
      <c r="I2" s="7"/>
      <c r="J2" s="38"/>
      <c r="K2"/>
      <c r="M2" s="175"/>
    </row>
    <row r="3" spans="1:13" s="1" customFormat="1" ht="15.5">
      <c r="A3" s="488" t="s">
        <v>515</v>
      </c>
      <c r="D3" s="7"/>
      <c r="E3" s="6"/>
      <c r="F3" s="7"/>
      <c r="G3" s="9"/>
      <c r="H3" s="9"/>
      <c r="I3" s="7"/>
      <c r="J3" s="38"/>
      <c r="K3"/>
      <c r="M3" s="175"/>
    </row>
    <row r="4" spans="1:13" s="1" customFormat="1" ht="15.5">
      <c r="A4" s="488" t="s">
        <v>516</v>
      </c>
      <c r="D4" s="7"/>
      <c r="E4" s="6"/>
      <c r="F4" s="7"/>
      <c r="G4" s="9"/>
      <c r="H4" s="9"/>
      <c r="I4" s="7"/>
      <c r="J4" s="38"/>
      <c r="K4"/>
      <c r="M4" s="175"/>
    </row>
    <row r="5" spans="1:13" s="1" customFormat="1" ht="15.5">
      <c r="A5" s="488" t="s">
        <v>517</v>
      </c>
      <c r="D5" s="7"/>
      <c r="E5" s="6"/>
      <c r="F5" s="7"/>
      <c r="G5" s="9"/>
      <c r="H5" s="9"/>
      <c r="I5" s="7"/>
      <c r="J5" s="38"/>
      <c r="K5"/>
      <c r="M5" s="175"/>
    </row>
    <row r="6" spans="1:13" s="1" customFormat="1" ht="15.5">
      <c r="A6" s="489" t="s">
        <v>518</v>
      </c>
      <c r="D6" s="52"/>
      <c r="E6" s="51"/>
      <c r="F6" s="52"/>
      <c r="G6" s="51"/>
      <c r="H6" s="51"/>
      <c r="I6" s="52"/>
      <c r="J6" s="38"/>
      <c r="K6"/>
      <c r="M6" s="175"/>
    </row>
    <row r="7" spans="1:13" s="1" customFormat="1" ht="15.5">
      <c r="A7" s="489" t="s">
        <v>519</v>
      </c>
      <c r="D7" s="52"/>
      <c r="E7" s="51"/>
      <c r="F7" s="52"/>
      <c r="G7" s="51"/>
      <c r="H7" s="51"/>
      <c r="I7" s="52"/>
      <c r="J7" s="38"/>
      <c r="K7"/>
      <c r="M7" s="175"/>
    </row>
    <row r="8" spans="1:13" s="1" customFormat="1" ht="15.5">
      <c r="A8" s="472"/>
      <c r="D8" s="52"/>
      <c r="E8" s="51"/>
      <c r="F8" s="52"/>
      <c r="G8" s="51"/>
      <c r="H8" s="51"/>
      <c r="I8" s="52"/>
      <c r="J8" s="38"/>
      <c r="K8"/>
      <c r="M8" s="175"/>
    </row>
    <row r="9" spans="1:13" s="175" customFormat="1" ht="84">
      <c r="A9" s="449" t="s">
        <v>11</v>
      </c>
      <c r="B9" s="451" t="s">
        <v>24</v>
      </c>
      <c r="C9" s="451" t="s">
        <v>25</v>
      </c>
      <c r="D9" s="450" t="s">
        <v>485</v>
      </c>
      <c r="E9" s="449" t="s">
        <v>12</v>
      </c>
      <c r="F9" s="477" t="s">
        <v>511</v>
      </c>
      <c r="G9" s="476" t="s">
        <v>339</v>
      </c>
      <c r="H9" s="476" t="s">
        <v>510</v>
      </c>
      <c r="I9" s="478" t="s">
        <v>495</v>
      </c>
      <c r="J9" s="479" t="s">
        <v>508</v>
      </c>
      <c r="K9" s="480" t="s">
        <v>509</v>
      </c>
      <c r="L9" s="481" t="s">
        <v>507</v>
      </c>
      <c r="M9" s="482" t="s">
        <v>488</v>
      </c>
    </row>
    <row r="10" spans="1:13" s="439" customFormat="1" ht="32.25" customHeight="1">
      <c r="A10" s="432"/>
      <c r="B10" s="434">
        <v>0</v>
      </c>
      <c r="C10" s="435">
        <v>0</v>
      </c>
      <c r="D10" s="434">
        <v>5573310</v>
      </c>
      <c r="E10" s="433" t="s">
        <v>33</v>
      </c>
      <c r="F10" s="435">
        <v>305.63669288404083</v>
      </c>
      <c r="G10" s="427">
        <v>5.0238909344281939E-8</v>
      </c>
      <c r="H10" s="427">
        <v>-1.0673770067260513E-14</v>
      </c>
      <c r="I10" s="435">
        <v>147.65201185791653</v>
      </c>
      <c r="J10" s="435">
        <v>142.31132213707815</v>
      </c>
      <c r="K10" s="435">
        <v>96.980071088814583</v>
      </c>
      <c r="L10" s="435">
        <v>32.371076254505851</v>
      </c>
      <c r="M10" s="435">
        <v>724.9511742725939</v>
      </c>
    </row>
    <row r="11" spans="1:13" s="9" customFormat="1">
      <c r="A11" s="397">
        <v>91</v>
      </c>
      <c r="B11" s="409">
        <v>1</v>
      </c>
      <c r="C11" s="410">
        <v>31</v>
      </c>
      <c r="D11" s="400">
        <v>674500</v>
      </c>
      <c r="E11" s="398" t="s">
        <v>60</v>
      </c>
      <c r="F11" s="435">
        <v>326.53688447745759</v>
      </c>
      <c r="G11" s="427">
        <v>81.654732483859902</v>
      </c>
      <c r="H11" s="427">
        <v>-29.324983744078192</v>
      </c>
      <c r="I11" s="399">
        <v>147.23243256168374</v>
      </c>
      <c r="J11" s="399">
        <v>-88.452836573813741</v>
      </c>
      <c r="K11" s="399">
        <v>106.78071995386085</v>
      </c>
      <c r="L11" s="399">
        <v>82.933798369162346</v>
      </c>
      <c r="M11" s="435">
        <v>627.36074752813261</v>
      </c>
    </row>
    <row r="12" spans="1:13" s="9" customFormat="1">
      <c r="A12" s="397">
        <v>49</v>
      </c>
      <c r="B12" s="409">
        <v>1</v>
      </c>
      <c r="C12" s="410">
        <v>33</v>
      </c>
      <c r="D12" s="400">
        <v>314024</v>
      </c>
      <c r="E12" s="398" t="s">
        <v>43</v>
      </c>
      <c r="F12" s="435">
        <v>778.71516638506978</v>
      </c>
      <c r="G12" s="427">
        <v>370.68243340512612</v>
      </c>
      <c r="H12" s="427">
        <v>127.41833045387055</v>
      </c>
      <c r="I12" s="399">
        <v>147.82503781246302</v>
      </c>
      <c r="J12" s="399">
        <v>-76.552827579359445</v>
      </c>
      <c r="K12" s="399">
        <v>74.194080637804305</v>
      </c>
      <c r="L12" s="399">
        <v>24.296238504063382</v>
      </c>
      <c r="M12" s="435">
        <v>1446.5784596190379</v>
      </c>
    </row>
    <row r="13" spans="1:13" s="9" customFormat="1">
      <c r="A13" s="397">
        <v>837</v>
      </c>
      <c r="B13" s="409">
        <v>6</v>
      </c>
      <c r="C13" s="409">
        <v>6</v>
      </c>
      <c r="D13" s="400">
        <v>255050</v>
      </c>
      <c r="E13" s="398" t="s">
        <v>287</v>
      </c>
      <c r="F13" s="435">
        <v>-11.933314114574085</v>
      </c>
      <c r="G13" s="427">
        <v>-136.98416712558114</v>
      </c>
      <c r="H13" s="427">
        <v>-1.9933654394615026</v>
      </c>
      <c r="I13" s="399">
        <v>195.40892120772631</v>
      </c>
      <c r="J13" s="399">
        <v>-0.63307936774063112</v>
      </c>
      <c r="K13" s="399">
        <v>100.62485878461831</v>
      </c>
      <c r="L13" s="399">
        <v>340.96183101352676</v>
      </c>
      <c r="M13" s="435">
        <v>485.45168495851402</v>
      </c>
    </row>
    <row r="14" spans="1:13" s="9" customFormat="1">
      <c r="A14" s="397">
        <v>92</v>
      </c>
      <c r="B14" s="409">
        <v>1</v>
      </c>
      <c r="C14" s="410">
        <v>32</v>
      </c>
      <c r="D14" s="400">
        <v>247443</v>
      </c>
      <c r="E14" s="398" t="s">
        <v>61</v>
      </c>
      <c r="F14" s="435">
        <v>684.28139136440586</v>
      </c>
      <c r="G14" s="427">
        <v>-106.95643853322821</v>
      </c>
      <c r="H14" s="427">
        <v>-2.0035708373565719</v>
      </c>
      <c r="I14" s="399">
        <v>179.26390950055571</v>
      </c>
      <c r="J14" s="399">
        <v>-16.595819380059602</v>
      </c>
      <c r="K14" s="399">
        <v>78.561419852294151</v>
      </c>
      <c r="L14" s="399">
        <v>141.47458606628598</v>
      </c>
      <c r="M14" s="435">
        <v>958.02547803289735</v>
      </c>
    </row>
    <row r="15" spans="1:13" s="9" customFormat="1">
      <c r="A15" s="397">
        <v>564</v>
      </c>
      <c r="B15" s="409">
        <v>17</v>
      </c>
      <c r="C15" s="409">
        <v>17</v>
      </c>
      <c r="D15" s="400">
        <v>214633</v>
      </c>
      <c r="E15" s="398" t="s">
        <v>204</v>
      </c>
      <c r="F15" s="435">
        <v>317.61404646693256</v>
      </c>
      <c r="G15" s="427">
        <v>-68.773431680493402</v>
      </c>
      <c r="H15" s="427">
        <v>-11.495044598657174</v>
      </c>
      <c r="I15" s="399">
        <v>151.5548791197231</v>
      </c>
      <c r="J15" s="399">
        <v>162.4380136520449</v>
      </c>
      <c r="K15" s="399">
        <v>84.674924970133787</v>
      </c>
      <c r="L15" s="399">
        <v>21.062646470952743</v>
      </c>
      <c r="M15" s="435">
        <v>657.07603440063656</v>
      </c>
    </row>
    <row r="16" spans="1:13" s="9" customFormat="1">
      <c r="A16" s="397">
        <v>853</v>
      </c>
      <c r="B16" s="409">
        <v>2</v>
      </c>
      <c r="C16" s="409">
        <v>2</v>
      </c>
      <c r="D16" s="400">
        <v>201863</v>
      </c>
      <c r="E16" s="398" t="s">
        <v>295</v>
      </c>
      <c r="F16" s="435">
        <v>100.20197650783076</v>
      </c>
      <c r="G16" s="427">
        <v>-104.69700952075932</v>
      </c>
      <c r="H16" s="427">
        <v>-2.0016414181150419</v>
      </c>
      <c r="I16" s="399">
        <v>178.2312215822235</v>
      </c>
      <c r="J16" s="399">
        <v>-10.975723003671545</v>
      </c>
      <c r="K16" s="399">
        <v>122.02361526483007</v>
      </c>
      <c r="L16" s="399">
        <v>241.90500487954702</v>
      </c>
      <c r="M16" s="435">
        <v>524.68744429188541</v>
      </c>
    </row>
    <row r="17" spans="1:13" s="9" customFormat="1">
      <c r="A17" s="397">
        <v>179</v>
      </c>
      <c r="B17" s="409">
        <v>13</v>
      </c>
      <c r="C17" s="409">
        <v>13</v>
      </c>
      <c r="D17" s="400">
        <v>147746</v>
      </c>
      <c r="E17" s="398" t="s">
        <v>90</v>
      </c>
      <c r="F17" s="435">
        <v>105.8909444468768</v>
      </c>
      <c r="G17" s="427">
        <v>-114.74799508131862</v>
      </c>
      <c r="H17" s="427">
        <v>-13.739003523657228</v>
      </c>
      <c r="I17" s="399">
        <v>182.99999468911199</v>
      </c>
      <c r="J17" s="399">
        <v>239.50148722729293</v>
      </c>
      <c r="K17" s="399">
        <v>88.703410972711126</v>
      </c>
      <c r="L17" s="399">
        <v>-158.57230652606501</v>
      </c>
      <c r="M17" s="435">
        <v>330.03653220495204</v>
      </c>
    </row>
    <row r="18" spans="1:13" s="9" customFormat="1">
      <c r="A18" s="397">
        <v>297</v>
      </c>
      <c r="B18" s="409">
        <v>11</v>
      </c>
      <c r="C18" s="409">
        <v>11</v>
      </c>
      <c r="D18" s="400">
        <v>124021</v>
      </c>
      <c r="E18" s="398" t="s">
        <v>138</v>
      </c>
      <c r="F18" s="435">
        <v>54.490291564188908</v>
      </c>
      <c r="G18" s="427">
        <v>-102.78639195876869</v>
      </c>
      <c r="H18" s="427">
        <v>-21.731486565602054</v>
      </c>
      <c r="I18" s="399">
        <v>120.02582302703475</v>
      </c>
      <c r="J18" s="399">
        <v>196.25570358267291</v>
      </c>
      <c r="K18" s="399">
        <v>98.314803722397954</v>
      </c>
      <c r="L18" s="399">
        <v>30.90450004434733</v>
      </c>
      <c r="M18" s="435">
        <v>375.47324341627109</v>
      </c>
    </row>
    <row r="19" spans="1:13" s="9" customFormat="1">
      <c r="A19" s="397">
        <v>398</v>
      </c>
      <c r="B19" s="409">
        <v>7</v>
      </c>
      <c r="C19" s="409">
        <v>7</v>
      </c>
      <c r="D19" s="400">
        <v>120693</v>
      </c>
      <c r="E19" s="398" t="s">
        <v>149</v>
      </c>
      <c r="F19" s="435">
        <v>98.296939608514819</v>
      </c>
      <c r="G19" s="427">
        <v>78.953817439602091</v>
      </c>
      <c r="H19" s="427">
        <v>100.64226299005405</v>
      </c>
      <c r="I19" s="399">
        <v>155.60036333869968</v>
      </c>
      <c r="J19" s="399">
        <v>206.82574623389988</v>
      </c>
      <c r="K19" s="399">
        <v>89.857490528460517</v>
      </c>
      <c r="L19" s="399">
        <v>3.9913748104695386</v>
      </c>
      <c r="M19" s="435">
        <v>734.16799494970053</v>
      </c>
    </row>
    <row r="20" spans="1:13" s="9" customFormat="1">
      <c r="A20" s="397">
        <v>609</v>
      </c>
      <c r="B20" s="409">
        <v>4</v>
      </c>
      <c r="C20" s="409">
        <v>4</v>
      </c>
      <c r="D20" s="400">
        <v>83106</v>
      </c>
      <c r="E20" s="398" t="s">
        <v>222</v>
      </c>
      <c r="F20" s="435">
        <v>23.773434113840267</v>
      </c>
      <c r="G20" s="427">
        <v>-190.01732800843706</v>
      </c>
      <c r="H20" s="427">
        <v>-38.304272896267037</v>
      </c>
      <c r="I20" s="399">
        <v>165.36861685125294</v>
      </c>
      <c r="J20" s="399">
        <v>256.98096160762685</v>
      </c>
      <c r="K20" s="399">
        <v>93.382977968412121</v>
      </c>
      <c r="L20" s="399">
        <v>-49.029119437826388</v>
      </c>
      <c r="M20" s="435">
        <v>262.15527019860167</v>
      </c>
    </row>
    <row r="21" spans="1:13" s="9" customFormat="1">
      <c r="A21" s="397">
        <v>286</v>
      </c>
      <c r="B21" s="409">
        <v>8</v>
      </c>
      <c r="C21" s="409">
        <v>8</v>
      </c>
      <c r="D21" s="400">
        <v>78880</v>
      </c>
      <c r="E21" s="398" t="s">
        <v>133</v>
      </c>
      <c r="F21" s="435">
        <v>-57.203604838971756</v>
      </c>
      <c r="G21" s="427">
        <v>-190.84193980242048</v>
      </c>
      <c r="H21" s="427">
        <v>-72.575298458930916</v>
      </c>
      <c r="I21" s="399">
        <v>147.34351293916671</v>
      </c>
      <c r="J21" s="399">
        <v>173.40658280364445</v>
      </c>
      <c r="K21" s="399">
        <v>92.955414440808269</v>
      </c>
      <c r="L21" s="399">
        <v>-71.862373225152126</v>
      </c>
      <c r="M21" s="435">
        <v>21.222293858144102</v>
      </c>
    </row>
    <row r="22" spans="1:13" s="9" customFormat="1">
      <c r="A22" s="397">
        <v>167</v>
      </c>
      <c r="B22" s="409">
        <v>12</v>
      </c>
      <c r="C22" s="409">
        <v>12</v>
      </c>
      <c r="D22" s="400">
        <v>78062</v>
      </c>
      <c r="E22" s="398" t="s">
        <v>83</v>
      </c>
      <c r="F22" s="435">
        <v>26.635192768057092</v>
      </c>
      <c r="G22" s="427">
        <v>12.942898589928836</v>
      </c>
      <c r="H22" s="427">
        <v>1.6450754429595209</v>
      </c>
      <c r="I22" s="399">
        <v>182.68804059650026</v>
      </c>
      <c r="J22" s="399">
        <v>297.19900477748678</v>
      </c>
      <c r="K22" s="399">
        <v>110.65638065244352</v>
      </c>
      <c r="L22" s="399">
        <v>32.040570315902741</v>
      </c>
      <c r="M22" s="435">
        <v>663.80716314327879</v>
      </c>
    </row>
    <row r="23" spans="1:13" s="9" customFormat="1">
      <c r="A23" s="397">
        <v>405</v>
      </c>
      <c r="B23" s="409">
        <v>9</v>
      </c>
      <c r="C23" s="409">
        <v>9</v>
      </c>
      <c r="D23" s="400">
        <v>72988</v>
      </c>
      <c r="E23" s="398" t="s">
        <v>154</v>
      </c>
      <c r="F23" s="435">
        <v>63.6614772623251</v>
      </c>
      <c r="G23" s="427">
        <v>-36.725968615778825</v>
      </c>
      <c r="H23" s="427">
        <v>-0.70581520840373013</v>
      </c>
      <c r="I23" s="399">
        <v>169.87182119516689</v>
      </c>
      <c r="J23" s="399">
        <v>157.3651267453611</v>
      </c>
      <c r="K23" s="399">
        <v>104.71670657729925</v>
      </c>
      <c r="L23" s="399">
        <v>-43.464665424453337</v>
      </c>
      <c r="M23" s="435">
        <v>414.71868253151649</v>
      </c>
    </row>
    <row r="24" spans="1:13" s="9" customFormat="1">
      <c r="A24" s="397">
        <v>905</v>
      </c>
      <c r="B24" s="409">
        <v>15</v>
      </c>
      <c r="C24" s="409">
        <v>15</v>
      </c>
      <c r="D24" s="400">
        <v>68956</v>
      </c>
      <c r="E24" s="398" t="s">
        <v>307</v>
      </c>
      <c r="F24" s="435">
        <v>278.90433547115884</v>
      </c>
      <c r="G24" s="427">
        <v>-212.6100861055416</v>
      </c>
      <c r="H24" s="427">
        <v>-82.696863094792874</v>
      </c>
      <c r="I24" s="399">
        <v>158.3979512840433</v>
      </c>
      <c r="J24" s="399">
        <v>71.160810614814054</v>
      </c>
      <c r="K24" s="399">
        <v>106.72227370844946</v>
      </c>
      <c r="L24" s="399">
        <v>497.71941527930852</v>
      </c>
      <c r="M24" s="435">
        <v>817.5978371574397</v>
      </c>
    </row>
    <row r="25" spans="1:13" s="9" customFormat="1">
      <c r="A25" s="397">
        <v>109</v>
      </c>
      <c r="B25" s="409">
        <v>5</v>
      </c>
      <c r="C25" s="409">
        <v>5</v>
      </c>
      <c r="D25" s="400">
        <v>68319</v>
      </c>
      <c r="E25" s="398" t="s">
        <v>69</v>
      </c>
      <c r="F25" s="435">
        <v>88.41193290745386</v>
      </c>
      <c r="G25" s="427">
        <v>11.772862984641</v>
      </c>
      <c r="H25" s="427">
        <v>14.620544291815646</v>
      </c>
      <c r="I25" s="399">
        <v>137.98876676684466</v>
      </c>
      <c r="J25" s="399">
        <v>99.611700465358808</v>
      </c>
      <c r="K25" s="399">
        <v>89.459483531254349</v>
      </c>
      <c r="L25" s="399">
        <v>-186.65148787306606</v>
      </c>
      <c r="M25" s="435">
        <v>255.21380307430229</v>
      </c>
    </row>
    <row r="26" spans="1:13" s="9" customFormat="1">
      <c r="A26" s="397">
        <v>743</v>
      </c>
      <c r="B26" s="409">
        <v>14</v>
      </c>
      <c r="C26" s="409">
        <v>14</v>
      </c>
      <c r="D26" s="400">
        <v>66160</v>
      </c>
      <c r="E26" s="398" t="s">
        <v>262</v>
      </c>
      <c r="F26" s="435">
        <v>288.76541293610239</v>
      </c>
      <c r="G26" s="427">
        <v>-128.95374262606396</v>
      </c>
      <c r="H26" s="427">
        <v>-48.113671122704297</v>
      </c>
      <c r="I26" s="399">
        <v>130.78794475302357</v>
      </c>
      <c r="J26" s="399">
        <v>178.38964515503389</v>
      </c>
      <c r="K26" s="399">
        <v>70.47584789205348</v>
      </c>
      <c r="L26" s="399">
        <v>-20.292321644498188</v>
      </c>
      <c r="M26" s="435">
        <v>471.05911534294688</v>
      </c>
    </row>
    <row r="27" spans="1:13" s="9" customFormat="1">
      <c r="A27" s="397">
        <v>698</v>
      </c>
      <c r="B27" s="409">
        <v>19</v>
      </c>
      <c r="C27" s="409">
        <v>19</v>
      </c>
      <c r="D27" s="400">
        <v>65286</v>
      </c>
      <c r="E27" s="398" t="s">
        <v>249</v>
      </c>
      <c r="F27" s="435">
        <v>311.21683946146368</v>
      </c>
      <c r="G27" s="427">
        <v>-278.32598371139363</v>
      </c>
      <c r="H27" s="427">
        <v>-157.2178861926769</v>
      </c>
      <c r="I27" s="399">
        <v>146.209467382665</v>
      </c>
      <c r="J27" s="399">
        <v>250.29905498764506</v>
      </c>
      <c r="K27" s="399">
        <v>77.529633277044212</v>
      </c>
      <c r="L27" s="399">
        <v>-19.864718316331221</v>
      </c>
      <c r="M27" s="435">
        <v>329.8464068884162</v>
      </c>
    </row>
    <row r="28" spans="1:13" s="9" customFormat="1">
      <c r="A28" s="397">
        <v>491</v>
      </c>
      <c r="B28" s="409">
        <v>10</v>
      </c>
      <c r="C28" s="409">
        <v>10</v>
      </c>
      <c r="D28" s="400">
        <v>51919</v>
      </c>
      <c r="E28" s="398" t="s">
        <v>181</v>
      </c>
      <c r="F28" s="435">
        <v>41.793352260316013</v>
      </c>
      <c r="G28" s="427">
        <v>-233.4856572673294</v>
      </c>
      <c r="H28" s="427">
        <v>-84.364397959431855</v>
      </c>
      <c r="I28" s="399">
        <v>162.83065767546645</v>
      </c>
      <c r="J28" s="399">
        <v>227.36568624345173</v>
      </c>
      <c r="K28" s="399">
        <v>94.234979120784175</v>
      </c>
      <c r="L28" s="399">
        <v>63.967333731389282</v>
      </c>
      <c r="M28" s="435">
        <v>272.34195380464638</v>
      </c>
    </row>
    <row r="29" spans="1:13" s="9" customFormat="1">
      <c r="A29" s="397">
        <v>638</v>
      </c>
      <c r="B29" s="409">
        <v>1</v>
      </c>
      <c r="C29" s="410">
        <v>34</v>
      </c>
      <c r="D29" s="400">
        <v>51289</v>
      </c>
      <c r="E29" s="398" t="s">
        <v>237</v>
      </c>
      <c r="F29" s="435">
        <v>446.05683457539885</v>
      </c>
      <c r="G29" s="427">
        <v>283.15168924676971</v>
      </c>
      <c r="H29" s="427">
        <v>87.849638429469124</v>
      </c>
      <c r="I29" s="399">
        <v>119.84792677968318</v>
      </c>
      <c r="J29" s="399">
        <v>-25.989594089990767</v>
      </c>
      <c r="K29" s="399">
        <v>91.59535527624503</v>
      </c>
      <c r="L29" s="399">
        <v>4.5319269239018114</v>
      </c>
      <c r="M29" s="435">
        <v>1007.043777141477</v>
      </c>
    </row>
    <row r="30" spans="1:13" s="9" customFormat="1">
      <c r="A30" s="397">
        <v>734</v>
      </c>
      <c r="B30" s="409">
        <v>2</v>
      </c>
      <c r="C30" s="409">
        <v>2</v>
      </c>
      <c r="D30" s="400">
        <v>51100</v>
      </c>
      <c r="E30" s="398" t="s">
        <v>257</v>
      </c>
      <c r="F30" s="435">
        <v>98.331121711311638</v>
      </c>
      <c r="G30" s="427">
        <v>-29.123804204761221</v>
      </c>
      <c r="H30" s="427">
        <v>-2.03505225404384</v>
      </c>
      <c r="I30" s="399">
        <v>164.12175788527844</v>
      </c>
      <c r="J30" s="399">
        <v>270.99822442341048</v>
      </c>
      <c r="K30" s="399">
        <v>119.05592420668806</v>
      </c>
      <c r="L30" s="399">
        <v>-5.2927788649706455</v>
      </c>
      <c r="M30" s="435">
        <v>616.0553929029129</v>
      </c>
    </row>
    <row r="31" spans="1:13" s="9" customFormat="1">
      <c r="A31" s="397">
        <v>285</v>
      </c>
      <c r="B31" s="409">
        <v>8</v>
      </c>
      <c r="C31" s="409">
        <v>8</v>
      </c>
      <c r="D31" s="400">
        <v>50500</v>
      </c>
      <c r="E31" s="398" t="s">
        <v>132</v>
      </c>
      <c r="F31" s="435">
        <v>18.662154316713071</v>
      </c>
      <c r="G31" s="427">
        <v>-185.6244395731118</v>
      </c>
      <c r="H31" s="427">
        <v>-34.610411006246864</v>
      </c>
      <c r="I31" s="399">
        <v>175.69742542410938</v>
      </c>
      <c r="J31" s="399">
        <v>205.85347495279646</v>
      </c>
      <c r="K31" s="399">
        <v>80.94595488020353</v>
      </c>
      <c r="L31" s="399">
        <v>10.460435643564356</v>
      </c>
      <c r="M31" s="435">
        <v>271.38459463802815</v>
      </c>
    </row>
    <row r="32" spans="1:13" s="9" customFormat="1">
      <c r="A32" s="397">
        <v>272</v>
      </c>
      <c r="B32" s="409">
        <v>16</v>
      </c>
      <c r="C32" s="409">
        <v>16</v>
      </c>
      <c r="D32" s="400">
        <v>48295</v>
      </c>
      <c r="E32" s="398" t="s">
        <v>126</v>
      </c>
      <c r="F32" s="435">
        <v>510.07053756073662</v>
      </c>
      <c r="G32" s="427">
        <v>-201.50456867277188</v>
      </c>
      <c r="H32" s="427">
        <v>-80.656283147502336</v>
      </c>
      <c r="I32" s="399">
        <v>129.6631688259265</v>
      </c>
      <c r="J32" s="399">
        <v>204.16056801661043</v>
      </c>
      <c r="K32" s="399">
        <v>79.761636290411246</v>
      </c>
      <c r="L32" s="399">
        <v>16.360844807951132</v>
      </c>
      <c r="M32" s="435">
        <v>657.85590368136161</v>
      </c>
    </row>
    <row r="33" spans="1:13" s="9" customFormat="1">
      <c r="A33" s="397">
        <v>106</v>
      </c>
      <c r="B33" s="409">
        <v>1</v>
      </c>
      <c r="C33" s="410">
        <v>35</v>
      </c>
      <c r="D33" s="400">
        <v>46901</v>
      </c>
      <c r="E33" s="398" t="s">
        <v>67</v>
      </c>
      <c r="F33" s="435">
        <v>153.35395918226243</v>
      </c>
      <c r="G33" s="427">
        <v>-28.70090672963094</v>
      </c>
      <c r="H33" s="427">
        <v>-2.0371974229173082</v>
      </c>
      <c r="I33" s="399">
        <v>149.73837985984409</v>
      </c>
      <c r="J33" s="399">
        <v>-2.9115846051241516</v>
      </c>
      <c r="K33" s="399">
        <v>79.93632730693821</v>
      </c>
      <c r="L33" s="399">
        <v>-9.3544274109294037</v>
      </c>
      <c r="M33" s="435">
        <v>340.02455018044299</v>
      </c>
    </row>
    <row r="34" spans="1:13" s="9" customFormat="1">
      <c r="A34" s="397">
        <v>186</v>
      </c>
      <c r="B34" s="409">
        <v>1</v>
      </c>
      <c r="C34" s="410">
        <v>35</v>
      </c>
      <c r="D34" s="400">
        <v>46490</v>
      </c>
      <c r="E34" s="398" t="s">
        <v>93</v>
      </c>
      <c r="F34" s="435">
        <v>317.88574131256075</v>
      </c>
      <c r="G34" s="427">
        <v>-118.4710361391967</v>
      </c>
      <c r="H34" s="427">
        <v>-26.70261714776985</v>
      </c>
      <c r="I34" s="399">
        <v>124.92115662262069</v>
      </c>
      <c r="J34" s="399">
        <v>3.2195436989259396</v>
      </c>
      <c r="K34" s="399">
        <v>55.575313846962636</v>
      </c>
      <c r="L34" s="399">
        <v>49.279178317917832</v>
      </c>
      <c r="M34" s="435">
        <v>405.70728051202133</v>
      </c>
    </row>
    <row r="35" spans="1:13" s="9" customFormat="1">
      <c r="A35" s="397">
        <v>444</v>
      </c>
      <c r="B35" s="409">
        <v>1</v>
      </c>
      <c r="C35" s="410">
        <v>33</v>
      </c>
      <c r="D35" s="400">
        <v>45645</v>
      </c>
      <c r="E35" s="398" t="s">
        <v>173</v>
      </c>
      <c r="F35" s="435">
        <v>202.63040399821068</v>
      </c>
      <c r="G35" s="427">
        <v>54.29700509654193</v>
      </c>
      <c r="H35" s="427">
        <v>60.698711215375852</v>
      </c>
      <c r="I35" s="399">
        <v>140.62388195177078</v>
      </c>
      <c r="J35" s="399">
        <v>120.38518763122312</v>
      </c>
      <c r="K35" s="399">
        <v>92.047488071054232</v>
      </c>
      <c r="L35" s="399">
        <v>8.9703362909409581</v>
      </c>
      <c r="M35" s="435">
        <v>679.65301425511757</v>
      </c>
    </row>
    <row r="36" spans="1:13" s="9" customFormat="1">
      <c r="A36" s="397">
        <v>543</v>
      </c>
      <c r="B36" s="409">
        <v>1</v>
      </c>
      <c r="C36" s="410">
        <v>35</v>
      </c>
      <c r="D36" s="400">
        <v>44785</v>
      </c>
      <c r="E36" s="398" t="s">
        <v>198</v>
      </c>
      <c r="F36" s="435">
        <v>593.31036640006221</v>
      </c>
      <c r="G36" s="427">
        <v>116.86898642564647</v>
      </c>
      <c r="H36" s="427">
        <v>49.453449707485518</v>
      </c>
      <c r="I36" s="399">
        <v>105.3959871383211</v>
      </c>
      <c r="J36" s="399">
        <v>-4.6801282995892937</v>
      </c>
      <c r="K36" s="399">
        <v>54.646376223984966</v>
      </c>
      <c r="L36" s="399">
        <v>-175.41949313386178</v>
      </c>
      <c r="M36" s="435">
        <v>739.57554446204927</v>
      </c>
    </row>
    <row r="37" spans="1:13" s="9" customFormat="1">
      <c r="A37" s="397">
        <v>858</v>
      </c>
      <c r="B37" s="409">
        <v>1</v>
      </c>
      <c r="C37" s="410">
        <v>35</v>
      </c>
      <c r="D37" s="400">
        <v>41338</v>
      </c>
      <c r="E37" s="398" t="s">
        <v>298</v>
      </c>
      <c r="F37" s="435">
        <v>486.68019235514777</v>
      </c>
      <c r="G37" s="427">
        <v>159.23181306916831</v>
      </c>
      <c r="H37" s="427">
        <v>50.441873364576203</v>
      </c>
      <c r="I37" s="399">
        <v>101.15598785099191</v>
      </c>
      <c r="J37" s="399">
        <v>-21.907173211342297</v>
      </c>
      <c r="K37" s="399">
        <v>55.110734250728257</v>
      </c>
      <c r="L37" s="399">
        <v>-65.435410518167302</v>
      </c>
      <c r="M37" s="435">
        <v>765.27801716110287</v>
      </c>
    </row>
    <row r="38" spans="1:13" s="9" customFormat="1">
      <c r="A38" s="397">
        <v>257</v>
      </c>
      <c r="B38" s="409">
        <v>1</v>
      </c>
      <c r="C38" s="410">
        <v>33</v>
      </c>
      <c r="D38" s="400">
        <v>41154</v>
      </c>
      <c r="E38" s="398" t="s">
        <v>120</v>
      </c>
      <c r="F38" s="435">
        <v>600.09672028580928</v>
      </c>
      <c r="G38" s="427">
        <v>163.53642375840892</v>
      </c>
      <c r="H38" s="427">
        <v>81.097090169704146</v>
      </c>
      <c r="I38" s="399">
        <v>124.67612693322872</v>
      </c>
      <c r="J38" s="399">
        <v>-26.0538775497918</v>
      </c>
      <c r="K38" s="399">
        <v>60.519996926058184</v>
      </c>
      <c r="L38" s="399">
        <v>-55.572338047334405</v>
      </c>
      <c r="M38" s="435">
        <v>948.3001424760829</v>
      </c>
    </row>
    <row r="39" spans="1:13" s="9" customFormat="1">
      <c r="A39" s="397">
        <v>684</v>
      </c>
      <c r="B39" s="409">
        <v>4</v>
      </c>
      <c r="C39" s="409">
        <v>4</v>
      </c>
      <c r="D39" s="400">
        <v>38832</v>
      </c>
      <c r="E39" s="398" t="s">
        <v>242</v>
      </c>
      <c r="F39" s="435">
        <v>110.26889845219759</v>
      </c>
      <c r="G39" s="427">
        <v>-8.353517231784588</v>
      </c>
      <c r="H39" s="427">
        <v>3.4318342255264276</v>
      </c>
      <c r="I39" s="399">
        <v>145.44156394387844</v>
      </c>
      <c r="J39" s="399">
        <v>-4.1564489854293223</v>
      </c>
      <c r="K39" s="399">
        <v>123.93899143600498</v>
      </c>
      <c r="L39" s="399">
        <v>-1.7697002472187886</v>
      </c>
      <c r="M39" s="435">
        <v>368.80162159317473</v>
      </c>
    </row>
    <row r="40" spans="1:13" s="9" customFormat="1">
      <c r="A40" s="397">
        <v>245</v>
      </c>
      <c r="B40" s="409">
        <v>1</v>
      </c>
      <c r="C40" s="410">
        <v>32</v>
      </c>
      <c r="D40" s="400">
        <v>38211</v>
      </c>
      <c r="E40" s="398" t="s">
        <v>116</v>
      </c>
      <c r="F40" s="435">
        <v>383.40436407623338</v>
      </c>
      <c r="G40" s="427">
        <v>-60.816962060822227</v>
      </c>
      <c r="H40" s="427">
        <v>-2.0131382131462332</v>
      </c>
      <c r="I40" s="399">
        <v>164.04363626431447</v>
      </c>
      <c r="J40" s="399">
        <v>26.030984185153038</v>
      </c>
      <c r="K40" s="399">
        <v>69.520695925381872</v>
      </c>
      <c r="L40" s="399">
        <v>-84.251236554918734</v>
      </c>
      <c r="M40" s="435">
        <v>495.91834362219561</v>
      </c>
    </row>
    <row r="41" spans="1:13" s="9" customFormat="1">
      <c r="A41" s="397">
        <v>205</v>
      </c>
      <c r="B41" s="409">
        <v>18</v>
      </c>
      <c r="C41" s="409">
        <v>18</v>
      </c>
      <c r="D41" s="400">
        <v>36513</v>
      </c>
      <c r="E41" s="398" t="s">
        <v>96</v>
      </c>
      <c r="F41" s="435">
        <v>233.85720346697386</v>
      </c>
      <c r="G41" s="427">
        <v>-150.78632645066034</v>
      </c>
      <c r="H41" s="427">
        <v>-69.941683222107201</v>
      </c>
      <c r="I41" s="399">
        <v>178.98789416190661</v>
      </c>
      <c r="J41" s="399">
        <v>343.29493965210645</v>
      </c>
      <c r="K41" s="399">
        <v>85.889783537711409</v>
      </c>
      <c r="L41" s="399">
        <v>845.48232136499325</v>
      </c>
      <c r="M41" s="435">
        <v>1466.7841325109241</v>
      </c>
    </row>
    <row r="42" spans="1:13" s="9" customFormat="1">
      <c r="A42" s="397">
        <v>202</v>
      </c>
      <c r="B42" s="409">
        <v>2</v>
      </c>
      <c r="C42" s="409">
        <v>2</v>
      </c>
      <c r="D42" s="400">
        <v>36339</v>
      </c>
      <c r="E42" s="398" t="s">
        <v>94</v>
      </c>
      <c r="F42" s="435">
        <v>486.05808869896242</v>
      </c>
      <c r="G42" s="427">
        <v>154.40775102236151</v>
      </c>
      <c r="H42" s="427">
        <v>51.126285989374146</v>
      </c>
      <c r="I42" s="399">
        <v>114.32243793096924</v>
      </c>
      <c r="J42" s="399">
        <v>0.31851865287019393</v>
      </c>
      <c r="K42" s="399">
        <v>35.88738476273879</v>
      </c>
      <c r="L42" s="399">
        <v>-106.19246539530532</v>
      </c>
      <c r="M42" s="435">
        <v>735.92800166197094</v>
      </c>
    </row>
    <row r="43" spans="1:13" s="9" customFormat="1">
      <c r="A43" s="397">
        <v>536</v>
      </c>
      <c r="B43" s="409">
        <v>6</v>
      </c>
      <c r="C43" s="409">
        <v>6</v>
      </c>
      <c r="D43" s="400">
        <v>35647</v>
      </c>
      <c r="E43" s="398" t="s">
        <v>195</v>
      </c>
      <c r="F43" s="435">
        <v>344.37729406532475</v>
      </c>
      <c r="G43" s="427">
        <v>-41.18905993591229</v>
      </c>
      <c r="H43" s="427">
        <v>-11.815069686083902</v>
      </c>
      <c r="I43" s="399">
        <v>140.80987901995977</v>
      </c>
      <c r="J43" s="399">
        <v>173.83952453017758</v>
      </c>
      <c r="K43" s="399">
        <v>44.849356683296236</v>
      </c>
      <c r="L43" s="399">
        <v>-30.590596684152946</v>
      </c>
      <c r="M43" s="435">
        <v>620.28132799260914</v>
      </c>
    </row>
    <row r="44" spans="1:13" s="9" customFormat="1">
      <c r="A44" s="397">
        <v>980</v>
      </c>
      <c r="B44" s="409">
        <v>6</v>
      </c>
      <c r="C44" s="409">
        <v>6</v>
      </c>
      <c r="D44" s="400">
        <v>33677</v>
      </c>
      <c r="E44" s="398" t="s">
        <v>323</v>
      </c>
      <c r="F44" s="435">
        <v>593.84219762786904</v>
      </c>
      <c r="G44" s="427">
        <v>9.9138686450484652</v>
      </c>
      <c r="H44" s="427">
        <v>-2.0374809506777902</v>
      </c>
      <c r="I44" s="399">
        <v>118.37023812038221</v>
      </c>
      <c r="J44" s="399">
        <v>149.73724483883646</v>
      </c>
      <c r="K44" s="399">
        <v>49.31136538657244</v>
      </c>
      <c r="L44" s="399">
        <v>-109.18428007245301</v>
      </c>
      <c r="M44" s="435">
        <v>809.95315359557776</v>
      </c>
    </row>
    <row r="45" spans="1:13" s="9" customFormat="1">
      <c r="A45" s="397">
        <v>211</v>
      </c>
      <c r="B45" s="409">
        <v>6</v>
      </c>
      <c r="C45" s="409">
        <v>6</v>
      </c>
      <c r="D45" s="400">
        <v>33473</v>
      </c>
      <c r="E45" s="398" t="s">
        <v>98</v>
      </c>
      <c r="F45" s="435">
        <v>409.84727416823006</v>
      </c>
      <c r="G45" s="427">
        <v>6.7962784697199261</v>
      </c>
      <c r="H45" s="427">
        <v>-2.0103727868304446</v>
      </c>
      <c r="I45" s="399">
        <v>99.996184478242753</v>
      </c>
      <c r="J45" s="399">
        <v>157.92655218436627</v>
      </c>
      <c r="K45" s="399">
        <v>41.687748696546109</v>
      </c>
      <c r="L45" s="399">
        <v>-122.10393451438473</v>
      </c>
      <c r="M45" s="435">
        <v>592.13973069588997</v>
      </c>
    </row>
    <row r="46" spans="1:13" s="9" customFormat="1">
      <c r="A46" s="397">
        <v>740</v>
      </c>
      <c r="B46" s="409">
        <v>10</v>
      </c>
      <c r="C46" s="409">
        <v>10</v>
      </c>
      <c r="D46" s="400">
        <v>31843</v>
      </c>
      <c r="E46" s="398" t="s">
        <v>260</v>
      </c>
      <c r="F46" s="435">
        <v>-99.918280521484292</v>
      </c>
      <c r="G46" s="427">
        <v>-172.21847562317504</v>
      </c>
      <c r="H46" s="427">
        <v>-41.871921245125513</v>
      </c>
      <c r="I46" s="399">
        <v>162.05997974227532</v>
      </c>
      <c r="J46" s="399">
        <v>284.30819978351155</v>
      </c>
      <c r="K46" s="399">
        <v>120.79546539096495</v>
      </c>
      <c r="L46" s="399">
        <v>-13.350406682787426</v>
      </c>
      <c r="M46" s="435">
        <v>239.80456084417952</v>
      </c>
    </row>
    <row r="47" spans="1:13" s="9" customFormat="1">
      <c r="A47" s="397">
        <v>927</v>
      </c>
      <c r="B47" s="409">
        <v>1</v>
      </c>
      <c r="C47" s="410">
        <v>33</v>
      </c>
      <c r="D47" s="400">
        <v>28811</v>
      </c>
      <c r="E47" s="398" t="s">
        <v>315</v>
      </c>
      <c r="F47" s="435">
        <v>400.49736166436753</v>
      </c>
      <c r="G47" s="427">
        <v>47.817657451205555</v>
      </c>
      <c r="H47" s="427">
        <v>26.034952230276652</v>
      </c>
      <c r="I47" s="399">
        <v>119.43125413725242</v>
      </c>
      <c r="J47" s="399">
        <v>82.402779349110872</v>
      </c>
      <c r="K47" s="399">
        <v>77.653424937497974</v>
      </c>
      <c r="L47" s="399">
        <v>-84.132622956509664</v>
      </c>
      <c r="M47" s="435">
        <v>669.70480681320134</v>
      </c>
    </row>
    <row r="48" spans="1:13" s="9" customFormat="1">
      <c r="A48" s="397">
        <v>694</v>
      </c>
      <c r="B48" s="409">
        <v>5</v>
      </c>
      <c r="C48" s="409">
        <v>5</v>
      </c>
      <c r="D48" s="400">
        <v>28483</v>
      </c>
      <c r="E48" s="398" t="s">
        <v>247</v>
      </c>
      <c r="F48" s="435">
        <v>143.59328083322328</v>
      </c>
      <c r="G48" s="427">
        <v>-51.733115709441684</v>
      </c>
      <c r="H48" s="427">
        <v>-2.0321194003511498</v>
      </c>
      <c r="I48" s="399">
        <v>165.91074058033354</v>
      </c>
      <c r="J48" s="399">
        <v>-0.46861367055427433</v>
      </c>
      <c r="K48" s="399">
        <v>85.369215356873084</v>
      </c>
      <c r="L48" s="399">
        <v>64.334761085559805</v>
      </c>
      <c r="M48" s="435">
        <v>404.97414907564257</v>
      </c>
    </row>
    <row r="49" spans="1:13" s="9" customFormat="1">
      <c r="A49" s="397">
        <v>710</v>
      </c>
      <c r="B49" s="409">
        <v>1</v>
      </c>
      <c r="C49" s="410">
        <v>33</v>
      </c>
      <c r="D49" s="400">
        <v>27209</v>
      </c>
      <c r="E49" s="398" t="s">
        <v>254</v>
      </c>
      <c r="F49" s="435">
        <v>336.0771380527724</v>
      </c>
      <c r="G49" s="427">
        <v>-86.451802863270487</v>
      </c>
      <c r="H49" s="427">
        <v>-2.049003561118977</v>
      </c>
      <c r="I49" s="399">
        <v>109.91873803523926</v>
      </c>
      <c r="J49" s="399">
        <v>266.20853718227329</v>
      </c>
      <c r="K49" s="399">
        <v>104.61899701630361</v>
      </c>
      <c r="L49" s="399">
        <v>0.4790326730126061</v>
      </c>
      <c r="M49" s="435">
        <v>728.80163653521174</v>
      </c>
    </row>
    <row r="50" spans="1:13" s="9" customFormat="1">
      <c r="A50" s="397">
        <v>680</v>
      </c>
      <c r="B50" s="409">
        <v>2</v>
      </c>
      <c r="C50" s="409">
        <v>2</v>
      </c>
      <c r="D50" s="400">
        <v>25331</v>
      </c>
      <c r="E50" s="398" t="s">
        <v>239</v>
      </c>
      <c r="F50" s="435">
        <v>289.81476683978894</v>
      </c>
      <c r="G50" s="427">
        <v>31.075661807139404</v>
      </c>
      <c r="H50" s="427">
        <v>11.032503364821808</v>
      </c>
      <c r="I50" s="399">
        <v>163.10422540689868</v>
      </c>
      <c r="J50" s="399">
        <v>40.894469061366046</v>
      </c>
      <c r="K50" s="399">
        <v>72.478672879073002</v>
      </c>
      <c r="L50" s="399">
        <v>26.074493703367416</v>
      </c>
      <c r="M50" s="435">
        <v>634.47479306245521</v>
      </c>
    </row>
    <row r="51" spans="1:13" s="9" customFormat="1">
      <c r="A51" s="397">
        <v>153</v>
      </c>
      <c r="B51" s="409">
        <v>9</v>
      </c>
      <c r="C51" s="409">
        <v>9</v>
      </c>
      <c r="D51" s="400">
        <v>24919</v>
      </c>
      <c r="E51" s="398" t="s">
        <v>81</v>
      </c>
      <c r="F51" s="435">
        <v>-110.86863246754098</v>
      </c>
      <c r="G51" s="427">
        <v>209.63615100740742</v>
      </c>
      <c r="H51" s="427">
        <v>141.48626827470167</v>
      </c>
      <c r="I51" s="399">
        <v>212.81089835084191</v>
      </c>
      <c r="J51" s="399">
        <v>292.74589414177569</v>
      </c>
      <c r="K51" s="399">
        <v>83.421535536213312</v>
      </c>
      <c r="L51" s="399">
        <v>16.795978971868855</v>
      </c>
      <c r="M51" s="435">
        <v>846.02809381526788</v>
      </c>
    </row>
    <row r="52" spans="1:13" s="9" customFormat="1">
      <c r="A52" s="397">
        <v>418</v>
      </c>
      <c r="B52" s="409">
        <v>6</v>
      </c>
      <c r="C52" s="409">
        <v>6</v>
      </c>
      <c r="D52" s="400">
        <v>24711</v>
      </c>
      <c r="E52" s="398" t="s">
        <v>159</v>
      </c>
      <c r="F52" s="435">
        <v>658.86579063954412</v>
      </c>
      <c r="G52" s="427">
        <v>3.5420617154192748</v>
      </c>
      <c r="H52" s="427">
        <v>-2.0309010577962368</v>
      </c>
      <c r="I52" s="399">
        <v>119.72007129678933</v>
      </c>
      <c r="J52" s="399">
        <v>57.28454774512165</v>
      </c>
      <c r="K52" s="399">
        <v>41.956803213410872</v>
      </c>
      <c r="L52" s="399">
        <v>-99.327425033385936</v>
      </c>
      <c r="M52" s="435">
        <v>780.01094851910318</v>
      </c>
    </row>
    <row r="53" spans="1:13" s="9" customFormat="1">
      <c r="A53" s="397">
        <v>678</v>
      </c>
      <c r="B53" s="409">
        <v>17</v>
      </c>
      <c r="C53" s="409">
        <v>17</v>
      </c>
      <c r="D53" s="400">
        <v>23797</v>
      </c>
      <c r="E53" s="398" t="s">
        <v>238</v>
      </c>
      <c r="F53" s="435">
        <v>402.25041136920083</v>
      </c>
      <c r="G53" s="427">
        <v>63.652918055453917</v>
      </c>
      <c r="H53" s="427">
        <v>5.0779162548001375</v>
      </c>
      <c r="I53" s="399">
        <v>145.97990736953568</v>
      </c>
      <c r="J53" s="399">
        <v>97.508397106951989</v>
      </c>
      <c r="K53" s="399">
        <v>74.091467579885858</v>
      </c>
      <c r="L53" s="399">
        <v>-11.34953985796529</v>
      </c>
      <c r="M53" s="435">
        <v>777.2114778778631</v>
      </c>
    </row>
    <row r="54" spans="1:13" s="9" customFormat="1">
      <c r="A54" s="397">
        <v>790</v>
      </c>
      <c r="B54" s="409">
        <v>6</v>
      </c>
      <c r="C54" s="409">
        <v>6</v>
      </c>
      <c r="D54" s="400">
        <v>23515</v>
      </c>
      <c r="E54" s="398" t="s">
        <v>281</v>
      </c>
      <c r="F54" s="435">
        <v>-4.5240020678516082</v>
      </c>
      <c r="G54" s="427">
        <v>100.118917839094</v>
      </c>
      <c r="H54" s="427">
        <v>18.517620507637542</v>
      </c>
      <c r="I54" s="399">
        <v>130.74902854213849</v>
      </c>
      <c r="J54" s="399">
        <v>420.54077995516741</v>
      </c>
      <c r="K54" s="399">
        <v>117.49159352842698</v>
      </c>
      <c r="L54" s="399">
        <v>-63.462258133106531</v>
      </c>
      <c r="M54" s="435">
        <v>719.43168017150629</v>
      </c>
    </row>
    <row r="55" spans="1:13" s="9" customFormat="1">
      <c r="A55" s="397">
        <v>98</v>
      </c>
      <c r="B55" s="409">
        <v>7</v>
      </c>
      <c r="C55" s="409">
        <v>7</v>
      </c>
      <c r="D55" s="400">
        <v>22885</v>
      </c>
      <c r="E55" s="398" t="s">
        <v>63</v>
      </c>
      <c r="F55" s="435">
        <v>255.62059603459304</v>
      </c>
      <c r="G55" s="427">
        <v>196.42363853618176</v>
      </c>
      <c r="H55" s="427">
        <v>100.24860612644525</v>
      </c>
      <c r="I55" s="399">
        <v>122.50499964043858</v>
      </c>
      <c r="J55" s="399">
        <v>274.37359570198151</v>
      </c>
      <c r="K55" s="399">
        <v>82.712736708454614</v>
      </c>
      <c r="L55" s="399">
        <v>-227.0046755516714</v>
      </c>
      <c r="M55" s="435">
        <v>804.87949719642359</v>
      </c>
    </row>
    <row r="56" spans="1:13" s="9" customFormat="1">
      <c r="A56" s="397">
        <v>753</v>
      </c>
      <c r="B56" s="409">
        <v>1</v>
      </c>
      <c r="C56" s="410">
        <v>34</v>
      </c>
      <c r="D56" s="400">
        <v>22595</v>
      </c>
      <c r="E56" s="398" t="s">
        <v>268</v>
      </c>
      <c r="F56" s="435">
        <v>536.72042567137964</v>
      </c>
      <c r="G56" s="427">
        <v>292.99994107657858</v>
      </c>
      <c r="H56" s="427">
        <v>142.40117586631294</v>
      </c>
      <c r="I56" s="399">
        <v>96.943040948863811</v>
      </c>
      <c r="J56" s="399">
        <v>-35.973601942039437</v>
      </c>
      <c r="K56" s="399">
        <v>63.354550057260532</v>
      </c>
      <c r="L56" s="399">
        <v>-88.039389245408273</v>
      </c>
      <c r="M56" s="435">
        <v>1008.4061424329478</v>
      </c>
    </row>
    <row r="57" spans="1:13" s="9" customFormat="1">
      <c r="A57" s="397">
        <v>749</v>
      </c>
      <c r="B57" s="409">
        <v>11</v>
      </c>
      <c r="C57" s="409">
        <v>11</v>
      </c>
      <c r="D57" s="400">
        <v>21290</v>
      </c>
      <c r="E57" s="398" t="s">
        <v>266</v>
      </c>
      <c r="F57" s="435">
        <v>447.93112555136827</v>
      </c>
      <c r="G57" s="427">
        <v>-93.63990736408411</v>
      </c>
      <c r="H57" s="427">
        <v>-88.626673406926571</v>
      </c>
      <c r="I57" s="399">
        <v>95.254213275307606</v>
      </c>
      <c r="J57" s="399">
        <v>164.54613920639514</v>
      </c>
      <c r="K57" s="399">
        <v>53.753779767475862</v>
      </c>
      <c r="L57" s="399">
        <v>-72.155237200563647</v>
      </c>
      <c r="M57" s="435">
        <v>507.06343982897255</v>
      </c>
    </row>
    <row r="58" spans="1:13" s="9" customFormat="1">
      <c r="A58" s="397">
        <v>851</v>
      </c>
      <c r="B58" s="409">
        <v>19</v>
      </c>
      <c r="C58" s="409">
        <v>19</v>
      </c>
      <c r="D58" s="400">
        <v>21018</v>
      </c>
      <c r="E58" s="398" t="s">
        <v>294</v>
      </c>
      <c r="F58" s="435">
        <v>292.08589438469266</v>
      </c>
      <c r="G58" s="427">
        <v>-163.52663390074716</v>
      </c>
      <c r="H58" s="427">
        <v>-99.34388186201241</v>
      </c>
      <c r="I58" s="399">
        <v>139.27303173996918</v>
      </c>
      <c r="J58" s="399">
        <v>295.40850364696848</v>
      </c>
      <c r="K58" s="399">
        <v>86.889118565151264</v>
      </c>
      <c r="L58" s="399">
        <v>-7.5911599581311258</v>
      </c>
      <c r="M58" s="435">
        <v>543.19487261589086</v>
      </c>
    </row>
    <row r="59" spans="1:13" s="9" customFormat="1">
      <c r="A59" s="397">
        <v>505</v>
      </c>
      <c r="B59" s="409">
        <v>1</v>
      </c>
      <c r="C59" s="410">
        <v>35</v>
      </c>
      <c r="D59" s="400">
        <v>20957</v>
      </c>
      <c r="E59" s="398" t="s">
        <v>189</v>
      </c>
      <c r="F59" s="435">
        <v>489.74111043093211</v>
      </c>
      <c r="G59" s="427">
        <v>-32.774011671981349</v>
      </c>
      <c r="H59" s="427">
        <v>-2.0373407169382185</v>
      </c>
      <c r="I59" s="399">
        <v>105.11040426247065</v>
      </c>
      <c r="J59" s="399">
        <v>174.79894746081206</v>
      </c>
      <c r="K59" s="399">
        <v>77.942034651890438</v>
      </c>
      <c r="L59" s="399">
        <v>-89.158658204895744</v>
      </c>
      <c r="M59" s="435">
        <v>723.62248621228991</v>
      </c>
    </row>
    <row r="60" spans="1:13" s="9" customFormat="1">
      <c r="A60" s="397">
        <v>604</v>
      </c>
      <c r="B60" s="409">
        <v>6</v>
      </c>
      <c r="C60" s="409">
        <v>6</v>
      </c>
      <c r="D60" s="400">
        <v>20763</v>
      </c>
      <c r="E60" s="398" t="s">
        <v>219</v>
      </c>
      <c r="F60" s="435">
        <v>511.83994220725498</v>
      </c>
      <c r="G60" s="427">
        <v>190.71117653549595</v>
      </c>
      <c r="H60" s="427">
        <v>70.802190104557624</v>
      </c>
      <c r="I60" s="399">
        <v>118.12230842618737</v>
      </c>
      <c r="J60" s="399">
        <v>-23.658064449145655</v>
      </c>
      <c r="K60" s="399">
        <v>36.240572147316918</v>
      </c>
      <c r="L60" s="399">
        <v>-117.60381447767664</v>
      </c>
      <c r="M60" s="435">
        <v>786.45431049399053</v>
      </c>
    </row>
    <row r="61" spans="1:13" s="9" customFormat="1">
      <c r="A61" s="397">
        <v>908</v>
      </c>
      <c r="B61" s="409">
        <v>6</v>
      </c>
      <c r="C61" s="409">
        <v>6</v>
      </c>
      <c r="D61" s="400">
        <v>20694</v>
      </c>
      <c r="E61" s="398" t="s">
        <v>308</v>
      </c>
      <c r="F61" s="435">
        <v>183.53872706776923</v>
      </c>
      <c r="G61" s="427">
        <v>-114.36930446121296</v>
      </c>
      <c r="H61" s="427">
        <v>-33.926395277490201</v>
      </c>
      <c r="I61" s="399">
        <v>150.35556763890119</v>
      </c>
      <c r="J61" s="399">
        <v>198.645280451068</v>
      </c>
      <c r="K61" s="399">
        <v>61.18768725511849</v>
      </c>
      <c r="L61" s="399">
        <v>83.400889146612542</v>
      </c>
      <c r="M61" s="435">
        <v>528.83245182076621</v>
      </c>
    </row>
    <row r="62" spans="1:13" s="9" customFormat="1">
      <c r="A62" s="397">
        <v>423</v>
      </c>
      <c r="B62" s="409">
        <v>2</v>
      </c>
      <c r="C62" s="409">
        <v>2</v>
      </c>
      <c r="D62" s="400">
        <v>20637</v>
      </c>
      <c r="E62" s="398" t="s">
        <v>163</v>
      </c>
      <c r="F62" s="435">
        <v>508.80711909265699</v>
      </c>
      <c r="G62" s="427">
        <v>130.45858315074759</v>
      </c>
      <c r="H62" s="427">
        <v>14.707933350340554</v>
      </c>
      <c r="I62" s="399">
        <v>100.75468383066898</v>
      </c>
      <c r="J62" s="399">
        <v>72.079295357220502</v>
      </c>
      <c r="K62" s="399">
        <v>61.228606145314913</v>
      </c>
      <c r="L62" s="399">
        <v>-115.18350535446044</v>
      </c>
      <c r="M62" s="435">
        <v>772.85271557248916</v>
      </c>
    </row>
    <row r="63" spans="1:13" s="9" customFormat="1">
      <c r="A63" s="397">
        <v>140</v>
      </c>
      <c r="B63" s="409">
        <v>11</v>
      </c>
      <c r="C63" s="409">
        <v>11</v>
      </c>
      <c r="D63" s="400">
        <v>20618</v>
      </c>
      <c r="E63" s="398" t="s">
        <v>72</v>
      </c>
      <c r="F63" s="435">
        <v>134.24452487689814</v>
      </c>
      <c r="G63" s="427">
        <v>275.87275146558119</v>
      </c>
      <c r="H63" s="427">
        <v>125.947896747936</v>
      </c>
      <c r="I63" s="399">
        <v>145.84361944697483</v>
      </c>
      <c r="J63" s="399">
        <v>360.66194597963636</v>
      </c>
      <c r="K63" s="399">
        <v>111.37467244905473</v>
      </c>
      <c r="L63" s="399">
        <v>-49.293432922688915</v>
      </c>
      <c r="M63" s="435">
        <v>1104.6519780433923</v>
      </c>
    </row>
    <row r="64" spans="1:13" s="9" customFormat="1">
      <c r="A64" s="397">
        <v>529</v>
      </c>
      <c r="B64" s="409">
        <v>2</v>
      </c>
      <c r="C64" s="409">
        <v>2</v>
      </c>
      <c r="D64" s="400">
        <v>19999</v>
      </c>
      <c r="E64" s="398" t="s">
        <v>192</v>
      </c>
      <c r="F64" s="435">
        <v>193.22877865745329</v>
      </c>
      <c r="G64" s="427">
        <v>216.45079660500338</v>
      </c>
      <c r="H64" s="427">
        <v>30.329989125709147</v>
      </c>
      <c r="I64" s="399">
        <v>121.48377083386465</v>
      </c>
      <c r="J64" s="399">
        <v>-28.31310147075077</v>
      </c>
      <c r="K64" s="399">
        <v>68.096003565898712</v>
      </c>
      <c r="L64" s="399">
        <v>-43.049652482624133</v>
      </c>
      <c r="M64" s="435">
        <v>558.22658483455416</v>
      </c>
    </row>
    <row r="65" spans="1:13" s="9" customFormat="1">
      <c r="A65" s="397">
        <v>499</v>
      </c>
      <c r="B65" s="409">
        <v>15</v>
      </c>
      <c r="C65" s="409">
        <v>15</v>
      </c>
      <c r="D65" s="400">
        <v>19763</v>
      </c>
      <c r="E65" s="398" t="s">
        <v>185</v>
      </c>
      <c r="F65" s="435">
        <v>735.43944319416198</v>
      </c>
      <c r="G65" s="427">
        <v>64.949690989979544</v>
      </c>
      <c r="H65" s="427">
        <v>-2.0312904610496991</v>
      </c>
      <c r="I65" s="399">
        <v>77.501274820572235</v>
      </c>
      <c r="J65" s="399">
        <v>217.38199983318427</v>
      </c>
      <c r="K65" s="399">
        <v>65.870133212008597</v>
      </c>
      <c r="L65" s="399">
        <v>-53.335930779739918</v>
      </c>
      <c r="M65" s="435">
        <v>1105.7753208091169</v>
      </c>
    </row>
    <row r="66" spans="1:13" s="9" customFormat="1">
      <c r="A66" s="397">
        <v>301</v>
      </c>
      <c r="B66" s="409">
        <v>14</v>
      </c>
      <c r="C66" s="409">
        <v>14</v>
      </c>
      <c r="D66" s="400">
        <v>19759</v>
      </c>
      <c r="E66" s="398" t="s">
        <v>140</v>
      </c>
      <c r="F66" s="435">
        <v>133.09312604445702</v>
      </c>
      <c r="G66" s="427">
        <v>-86.497644879393846</v>
      </c>
      <c r="H66" s="427">
        <v>-90.541677280404755</v>
      </c>
      <c r="I66" s="399">
        <v>122.50490350351392</v>
      </c>
      <c r="J66" s="399">
        <v>519.91091957632239</v>
      </c>
      <c r="K66" s="399">
        <v>160.32158691388727</v>
      </c>
      <c r="L66" s="399">
        <v>-52.889417480641733</v>
      </c>
      <c r="M66" s="435">
        <v>705.90179639774033</v>
      </c>
    </row>
    <row r="67" spans="1:13" s="9" customFormat="1">
      <c r="A67" s="397">
        <v>915</v>
      </c>
      <c r="B67" s="409">
        <v>11</v>
      </c>
      <c r="C67" s="409">
        <v>11</v>
      </c>
      <c r="D67" s="400">
        <v>19727</v>
      </c>
      <c r="E67" s="398" t="s">
        <v>309</v>
      </c>
      <c r="F67" s="435">
        <v>-134.67084590746234</v>
      </c>
      <c r="G67" s="427">
        <v>-14.360325749040426</v>
      </c>
      <c r="H67" s="427">
        <v>-2.0450367865930739</v>
      </c>
      <c r="I67" s="399">
        <v>188.06294692133042</v>
      </c>
      <c r="J67" s="399">
        <v>280.98251315291094</v>
      </c>
      <c r="K67" s="399">
        <v>88.868528377517819</v>
      </c>
      <c r="L67" s="399">
        <v>-69.435088964363558</v>
      </c>
      <c r="M67" s="435">
        <v>337.40269104429984</v>
      </c>
    </row>
    <row r="68" spans="1:13" s="9" customFormat="1">
      <c r="A68" s="397">
        <v>75</v>
      </c>
      <c r="B68" s="409">
        <v>8</v>
      </c>
      <c r="C68" s="409">
        <v>8</v>
      </c>
      <c r="D68" s="400">
        <v>19534</v>
      </c>
      <c r="E68" s="398" t="s">
        <v>52</v>
      </c>
      <c r="F68" s="435">
        <v>4.8937604176941569</v>
      </c>
      <c r="G68" s="427">
        <v>-206.57013268200205</v>
      </c>
      <c r="H68" s="427">
        <v>-29.272721385790451</v>
      </c>
      <c r="I68" s="399">
        <v>153.62777111207589</v>
      </c>
      <c r="J68" s="399">
        <v>-4.7449948254060876</v>
      </c>
      <c r="K68" s="399">
        <v>82.190197104065106</v>
      </c>
      <c r="L68" s="399">
        <v>-83.062711170267221</v>
      </c>
      <c r="M68" s="435">
        <v>-82.938831429630667</v>
      </c>
    </row>
    <row r="69" spans="1:13" s="9" customFormat="1">
      <c r="A69" s="397">
        <v>244</v>
      </c>
      <c r="B69" s="409">
        <v>17</v>
      </c>
      <c r="C69" s="409">
        <v>17</v>
      </c>
      <c r="D69" s="400">
        <v>19514</v>
      </c>
      <c r="E69" s="398" t="s">
        <v>115</v>
      </c>
      <c r="F69" s="435">
        <v>853.52112844728379</v>
      </c>
      <c r="G69" s="427">
        <v>28.960855212041334</v>
      </c>
      <c r="H69" s="427">
        <v>-9.3202118301715462</v>
      </c>
      <c r="I69" s="399">
        <v>107.81076651221689</v>
      </c>
      <c r="J69" s="399">
        <v>173.79978328560111</v>
      </c>
      <c r="K69" s="399">
        <v>24.586971106927791</v>
      </c>
      <c r="L69" s="399">
        <v>17.271189914932869</v>
      </c>
      <c r="M69" s="435">
        <v>1196.6304826488324</v>
      </c>
    </row>
    <row r="70" spans="1:13" s="9" customFormat="1">
      <c r="A70" s="397">
        <v>598</v>
      </c>
      <c r="B70" s="409">
        <v>15</v>
      </c>
      <c r="C70" s="409">
        <v>15</v>
      </c>
      <c r="D70" s="400">
        <v>19475</v>
      </c>
      <c r="E70" s="398" t="s">
        <v>216</v>
      </c>
      <c r="F70" s="435">
        <v>518.7982755611722</v>
      </c>
      <c r="G70" s="427">
        <v>-363.73830797070775</v>
      </c>
      <c r="H70" s="427">
        <v>-174.91872306065449</v>
      </c>
      <c r="I70" s="399">
        <v>175.55011459052037</v>
      </c>
      <c r="J70" s="399">
        <v>79.080816165085366</v>
      </c>
      <c r="K70" s="399">
        <v>83.95859660180389</v>
      </c>
      <c r="L70" s="399">
        <v>192.27291399229782</v>
      </c>
      <c r="M70" s="435">
        <v>511.00368587951738</v>
      </c>
    </row>
    <row r="71" spans="1:13" s="9" customFormat="1">
      <c r="A71" s="397">
        <v>240</v>
      </c>
      <c r="B71" s="409">
        <v>19</v>
      </c>
      <c r="C71" s="409">
        <v>19</v>
      </c>
      <c r="D71" s="400">
        <v>19371</v>
      </c>
      <c r="E71" s="398" t="s">
        <v>113</v>
      </c>
      <c r="F71" s="435">
        <v>82.688308938345443</v>
      </c>
      <c r="G71" s="427">
        <v>-408.78040478528357</v>
      </c>
      <c r="H71" s="427">
        <v>-231.78382488675859</v>
      </c>
      <c r="I71" s="399">
        <v>195.68992930096056</v>
      </c>
      <c r="J71" s="399">
        <v>201.9479022484006</v>
      </c>
      <c r="K71" s="399">
        <v>93.246767992394638</v>
      </c>
      <c r="L71" s="399">
        <v>84.457900986010017</v>
      </c>
      <c r="M71" s="435">
        <v>17.466579794069212</v>
      </c>
    </row>
    <row r="72" spans="1:13" s="9" customFormat="1">
      <c r="A72" s="397">
        <v>182</v>
      </c>
      <c r="B72" s="409">
        <v>13</v>
      </c>
      <c r="C72" s="409">
        <v>13</v>
      </c>
      <c r="D72" s="400">
        <v>19182</v>
      </c>
      <c r="E72" s="398" t="s">
        <v>92</v>
      </c>
      <c r="F72" s="435">
        <v>-63.287040335242366</v>
      </c>
      <c r="G72" s="427">
        <v>-88.55271540113084</v>
      </c>
      <c r="H72" s="427">
        <v>-2.059287356057327</v>
      </c>
      <c r="I72" s="399">
        <v>179.26773501457143</v>
      </c>
      <c r="J72" s="399">
        <v>160.51774864640134</v>
      </c>
      <c r="K72" s="399">
        <v>94.641207498418041</v>
      </c>
      <c r="L72" s="399">
        <v>-71.218173287456992</v>
      </c>
      <c r="M72" s="435">
        <v>209.30947477950326</v>
      </c>
    </row>
    <row r="73" spans="1:13" s="9" customFormat="1">
      <c r="A73" s="397">
        <v>410</v>
      </c>
      <c r="B73" s="409">
        <v>13</v>
      </c>
      <c r="C73" s="409">
        <v>13</v>
      </c>
      <c r="D73" s="400">
        <v>18762</v>
      </c>
      <c r="E73" s="398" t="s">
        <v>157</v>
      </c>
      <c r="F73" s="435">
        <v>728.43197571897917</v>
      </c>
      <c r="G73" s="427">
        <v>-198.17369134106102</v>
      </c>
      <c r="H73" s="427">
        <v>-138.1193306652022</v>
      </c>
      <c r="I73" s="399">
        <v>137.15528719663698</v>
      </c>
      <c r="J73" s="399">
        <v>422.23006373629607</v>
      </c>
      <c r="K73" s="399">
        <v>49.750063646281205</v>
      </c>
      <c r="L73" s="399">
        <v>-35.281526489713251</v>
      </c>
      <c r="M73" s="435">
        <v>965.99284180221673</v>
      </c>
    </row>
    <row r="74" spans="1:13" s="9" customFormat="1">
      <c r="A74" s="397">
        <v>992</v>
      </c>
      <c r="B74" s="409">
        <v>13</v>
      </c>
      <c r="C74" s="409">
        <v>13</v>
      </c>
      <c r="D74" s="400">
        <v>17971</v>
      </c>
      <c r="E74" s="398" t="s">
        <v>326</v>
      </c>
      <c r="F74" s="435">
        <v>129.06531654016555</v>
      </c>
      <c r="G74" s="427">
        <v>-12.095627180236548</v>
      </c>
      <c r="H74" s="427">
        <v>17.043218895574235</v>
      </c>
      <c r="I74" s="399">
        <v>195.32289128420288</v>
      </c>
      <c r="J74" s="399">
        <v>226.12565310479908</v>
      </c>
      <c r="K74" s="399">
        <v>84.330132752638804</v>
      </c>
      <c r="L74" s="399">
        <v>-1.157308997829837</v>
      </c>
      <c r="M74" s="435">
        <v>638.63427639931422</v>
      </c>
    </row>
    <row r="75" spans="1:13" s="9" customFormat="1">
      <c r="A75" s="397">
        <v>111</v>
      </c>
      <c r="B75" s="409">
        <v>7</v>
      </c>
      <c r="C75" s="409">
        <v>7</v>
      </c>
      <c r="D75" s="400">
        <v>17953</v>
      </c>
      <c r="E75" s="398" t="s">
        <v>70</v>
      </c>
      <c r="F75" s="435">
        <v>-238.94515164887682</v>
      </c>
      <c r="G75" s="427">
        <v>182.88445184851631</v>
      </c>
      <c r="H75" s="427">
        <v>179.65956150678699</v>
      </c>
      <c r="I75" s="399">
        <v>142.51791051140489</v>
      </c>
      <c r="J75" s="399">
        <v>318.43439464798843</v>
      </c>
      <c r="K75" s="399">
        <v>108.26855091008103</v>
      </c>
      <c r="L75" s="399">
        <v>-127.13785996769342</v>
      </c>
      <c r="M75" s="435">
        <v>565.68185780820738</v>
      </c>
    </row>
    <row r="76" spans="1:13" s="9" customFormat="1">
      <c r="A76" s="397">
        <v>593</v>
      </c>
      <c r="B76" s="409">
        <v>10</v>
      </c>
      <c r="C76" s="409">
        <v>10</v>
      </c>
      <c r="D76" s="400">
        <v>17050</v>
      </c>
      <c r="E76" s="398" t="s">
        <v>214</v>
      </c>
      <c r="F76" s="435">
        <v>-135.85435580238368</v>
      </c>
      <c r="G76" s="427">
        <v>-89.601540167800039</v>
      </c>
      <c r="H76" s="427">
        <v>-72.154977091614668</v>
      </c>
      <c r="I76" s="399">
        <v>159.75756934190576</v>
      </c>
      <c r="J76" s="399">
        <v>397.21365382086719</v>
      </c>
      <c r="K76" s="399">
        <v>119.93109697632673</v>
      </c>
      <c r="L76" s="399">
        <v>-16.394076246334311</v>
      </c>
      <c r="M76" s="435">
        <v>362.89737083096702</v>
      </c>
    </row>
    <row r="77" spans="1:13" s="9" customFormat="1">
      <c r="A77" s="397">
        <v>61</v>
      </c>
      <c r="B77" s="409">
        <v>5</v>
      </c>
      <c r="C77" s="409">
        <v>5</v>
      </c>
      <c r="D77" s="400">
        <v>16469</v>
      </c>
      <c r="E77" s="398" t="s">
        <v>47</v>
      </c>
      <c r="F77" s="435">
        <v>-107.71141068565954</v>
      </c>
      <c r="G77" s="427">
        <v>41.303410352286804</v>
      </c>
      <c r="H77" s="427">
        <v>57.774112329632459</v>
      </c>
      <c r="I77" s="399">
        <v>197.61846831420749</v>
      </c>
      <c r="J77" s="399">
        <v>328.66119953301626</v>
      </c>
      <c r="K77" s="399">
        <v>117.42074382727522</v>
      </c>
      <c r="L77" s="399">
        <v>158.86568704839397</v>
      </c>
      <c r="M77" s="435">
        <v>793.93221071915264</v>
      </c>
    </row>
    <row r="78" spans="1:13" s="9" customFormat="1">
      <c r="A78" s="397">
        <v>20</v>
      </c>
      <c r="B78" s="409">
        <v>6</v>
      </c>
      <c r="C78" s="409">
        <v>6</v>
      </c>
      <c r="D78" s="400">
        <v>16405</v>
      </c>
      <c r="E78" s="398" t="s">
        <v>40</v>
      </c>
      <c r="F78" s="435">
        <v>173.44300668369033</v>
      </c>
      <c r="G78" s="427">
        <v>-169.77246767732242</v>
      </c>
      <c r="H78" s="427">
        <v>-130.41358807289546</v>
      </c>
      <c r="I78" s="399">
        <v>155.56653004688579</v>
      </c>
      <c r="J78" s="399">
        <v>419.8010899779747</v>
      </c>
      <c r="K78" s="399">
        <v>73.251999171865975</v>
      </c>
      <c r="L78" s="399">
        <v>-136.46132276744896</v>
      </c>
      <c r="M78" s="435">
        <v>385.41524736275005</v>
      </c>
    </row>
    <row r="79" spans="1:13" s="9" customFormat="1">
      <c r="A79" s="397">
        <v>165</v>
      </c>
      <c r="B79" s="409">
        <v>5</v>
      </c>
      <c r="C79" s="409">
        <v>5</v>
      </c>
      <c r="D79" s="400">
        <v>16123</v>
      </c>
      <c r="E79" s="398" t="s">
        <v>82</v>
      </c>
      <c r="F79" s="435">
        <v>207.68681649708711</v>
      </c>
      <c r="G79" s="427">
        <v>43.208447676231962</v>
      </c>
      <c r="H79" s="427">
        <v>-2.0616064036155275</v>
      </c>
      <c r="I79" s="399">
        <v>129.35885064800874</v>
      </c>
      <c r="J79" s="399">
        <v>246.95140571249141</v>
      </c>
      <c r="K79" s="399">
        <v>80.440307116048004</v>
      </c>
      <c r="L79" s="399">
        <v>-116.52657693977548</v>
      </c>
      <c r="M79" s="435">
        <v>589.05764430647628</v>
      </c>
    </row>
    <row r="80" spans="1:13" s="9" customFormat="1">
      <c r="A80" s="397">
        <v>560</v>
      </c>
      <c r="B80" s="409">
        <v>7</v>
      </c>
      <c r="C80" s="409">
        <v>7</v>
      </c>
      <c r="D80" s="400">
        <v>15669</v>
      </c>
      <c r="E80" s="398" t="s">
        <v>200</v>
      </c>
      <c r="F80" s="435">
        <v>270.09554484225879</v>
      </c>
      <c r="G80" s="427">
        <v>9.1190741200953944</v>
      </c>
      <c r="H80" s="427">
        <v>-2.0503248464739401</v>
      </c>
      <c r="I80" s="399">
        <v>122.73110520044783</v>
      </c>
      <c r="J80" s="399">
        <v>418.81319696711813</v>
      </c>
      <c r="K80" s="399">
        <v>110.76995101079852</v>
      </c>
      <c r="L80" s="399">
        <v>-90.369647073840071</v>
      </c>
      <c r="M80" s="435">
        <v>839.10890022040462</v>
      </c>
    </row>
    <row r="81" spans="1:13" s="9" customFormat="1">
      <c r="A81" s="397">
        <v>430</v>
      </c>
      <c r="B81" s="409">
        <v>2</v>
      </c>
      <c r="C81" s="409">
        <v>2</v>
      </c>
      <c r="D81" s="400">
        <v>15420</v>
      </c>
      <c r="E81" s="398" t="s">
        <v>166</v>
      </c>
      <c r="F81" s="435">
        <v>48.817633552064819</v>
      </c>
      <c r="G81" s="427">
        <v>81.808586320415017</v>
      </c>
      <c r="H81" s="427">
        <v>11.004414367674157</v>
      </c>
      <c r="I81" s="399">
        <v>150.36031450557584</v>
      </c>
      <c r="J81" s="399">
        <v>384.47274741827431</v>
      </c>
      <c r="K81" s="399">
        <v>151.99403929793829</v>
      </c>
      <c r="L81" s="399">
        <v>-114.11498054474708</v>
      </c>
      <c r="M81" s="435">
        <v>714.34275491719541</v>
      </c>
    </row>
    <row r="82" spans="1:13" s="9" customFormat="1">
      <c r="A82" s="397">
        <v>977</v>
      </c>
      <c r="B82" s="409">
        <v>17</v>
      </c>
      <c r="C82" s="409">
        <v>17</v>
      </c>
      <c r="D82" s="400">
        <v>15369</v>
      </c>
      <c r="E82" s="398" t="s">
        <v>322</v>
      </c>
      <c r="F82" s="435">
        <v>602.75890547871347</v>
      </c>
      <c r="G82" s="427">
        <v>-37.523092784363051</v>
      </c>
      <c r="H82" s="427">
        <v>-25.732231170162233</v>
      </c>
      <c r="I82" s="399">
        <v>107.00601413576339</v>
      </c>
      <c r="J82" s="399">
        <v>385.69518828262017</v>
      </c>
      <c r="K82" s="399">
        <v>64.604431646615609</v>
      </c>
      <c r="L82" s="399">
        <v>34.013143340490601</v>
      </c>
      <c r="M82" s="435">
        <v>1130.8223589296779</v>
      </c>
    </row>
    <row r="83" spans="1:13" s="9" customFormat="1">
      <c r="A83" s="397">
        <v>233</v>
      </c>
      <c r="B83" s="409">
        <v>14</v>
      </c>
      <c r="C83" s="409">
        <v>14</v>
      </c>
      <c r="D83" s="400">
        <v>15165</v>
      </c>
      <c r="E83" s="398" t="s">
        <v>109</v>
      </c>
      <c r="F83" s="435">
        <v>185.58600188417876</v>
      </c>
      <c r="G83" s="427">
        <v>139.4614196138603</v>
      </c>
      <c r="H83" s="427">
        <v>-1.4154567690421713</v>
      </c>
      <c r="I83" s="399">
        <v>106.57283470969271</v>
      </c>
      <c r="J83" s="399">
        <v>455.2622556062467</v>
      </c>
      <c r="K83" s="399">
        <v>151.70808912704246</v>
      </c>
      <c r="L83" s="399">
        <v>12.921332014507088</v>
      </c>
      <c r="M83" s="435">
        <v>1050.0964761864859</v>
      </c>
    </row>
    <row r="84" spans="1:13" s="9" customFormat="1">
      <c r="A84" s="397">
        <v>276</v>
      </c>
      <c r="B84" s="409">
        <v>12</v>
      </c>
      <c r="C84" s="409">
        <v>12</v>
      </c>
      <c r="D84" s="400">
        <v>15136</v>
      </c>
      <c r="E84" s="398" t="s">
        <v>129</v>
      </c>
      <c r="F84" s="435">
        <v>652.91173973354967</v>
      </c>
      <c r="G84" s="427">
        <v>78.655797643923037</v>
      </c>
      <c r="H84" s="427">
        <v>-2.0445575498345701</v>
      </c>
      <c r="I84" s="399">
        <v>136.09434763894714</v>
      </c>
      <c r="J84" s="399">
        <v>351.42831582625143</v>
      </c>
      <c r="K84" s="399">
        <v>43.706627743937013</v>
      </c>
      <c r="L84" s="399">
        <v>-110.16001585623678</v>
      </c>
      <c r="M84" s="435">
        <v>1150.5922551805368</v>
      </c>
    </row>
    <row r="85" spans="1:13" s="9" customFormat="1">
      <c r="A85" s="397">
        <v>305</v>
      </c>
      <c r="B85" s="409">
        <v>17</v>
      </c>
      <c r="C85" s="409">
        <v>17</v>
      </c>
      <c r="D85" s="400">
        <v>15019</v>
      </c>
      <c r="E85" s="398" t="s">
        <v>142</v>
      </c>
      <c r="F85" s="435">
        <v>409.85791265782314</v>
      </c>
      <c r="G85" s="427">
        <v>47.160358676640293</v>
      </c>
      <c r="H85" s="427">
        <v>67.317093550695546</v>
      </c>
      <c r="I85" s="399">
        <v>157.3359743510523</v>
      </c>
      <c r="J85" s="399">
        <v>269.61787571058721</v>
      </c>
      <c r="K85" s="399">
        <v>105.39187681674899</v>
      </c>
      <c r="L85" s="399">
        <v>-11.442106664891138</v>
      </c>
      <c r="M85" s="435">
        <v>1045.2389850986563</v>
      </c>
    </row>
    <row r="86" spans="1:13" s="9" customFormat="1">
      <c r="A86" s="397">
        <v>445</v>
      </c>
      <c r="B86" s="409">
        <v>2</v>
      </c>
      <c r="C86" s="409">
        <v>2</v>
      </c>
      <c r="D86" s="400">
        <v>14999</v>
      </c>
      <c r="E86" s="398" t="s">
        <v>174</v>
      </c>
      <c r="F86" s="435">
        <v>745.96807953854034</v>
      </c>
      <c r="G86" s="427">
        <v>-299.99536758263326</v>
      </c>
      <c r="H86" s="427">
        <v>-40.41830682495462</v>
      </c>
      <c r="I86" s="399">
        <v>95.016854279983775</v>
      </c>
      <c r="J86" s="399">
        <v>14.827431041431808</v>
      </c>
      <c r="K86" s="399">
        <v>99.533028011237775</v>
      </c>
      <c r="L86" s="399">
        <v>0.45269684645643044</v>
      </c>
      <c r="M86" s="435">
        <v>615.3844153100622</v>
      </c>
    </row>
    <row r="87" spans="1:13" s="9" customFormat="1">
      <c r="A87" s="397">
        <v>895</v>
      </c>
      <c r="B87" s="409">
        <v>2</v>
      </c>
      <c r="C87" s="409">
        <v>2</v>
      </c>
      <c r="D87" s="400">
        <v>14938</v>
      </c>
      <c r="E87" s="398" t="s">
        <v>306</v>
      </c>
      <c r="F87" s="435">
        <v>90.659552445506677</v>
      </c>
      <c r="G87" s="427">
        <v>45.437541782941246</v>
      </c>
      <c r="H87" s="427">
        <v>58.876429526547291</v>
      </c>
      <c r="I87" s="399">
        <v>170.43772150594705</v>
      </c>
      <c r="J87" s="399">
        <v>69.753013462823859</v>
      </c>
      <c r="K87" s="399">
        <v>95.170439551284858</v>
      </c>
      <c r="L87" s="399">
        <v>-95.038291605301922</v>
      </c>
      <c r="M87" s="435">
        <v>435.2964066697491</v>
      </c>
    </row>
    <row r="88" spans="1:13" s="9" customFormat="1">
      <c r="A88" s="397">
        <v>434</v>
      </c>
      <c r="B88" s="409">
        <v>1</v>
      </c>
      <c r="C88" s="410">
        <v>34</v>
      </c>
      <c r="D88" s="400">
        <v>14458</v>
      </c>
      <c r="E88" s="398" t="s">
        <v>168</v>
      </c>
      <c r="F88" s="435">
        <v>172.50597529232581</v>
      </c>
      <c r="G88" s="427">
        <v>155.86702329088445</v>
      </c>
      <c r="H88" s="427">
        <v>62.486748031621097</v>
      </c>
      <c r="I88" s="399">
        <v>125.49509893046393</v>
      </c>
      <c r="J88" s="399">
        <v>-2.9450269411058456</v>
      </c>
      <c r="K88" s="399">
        <v>122.59041599996303</v>
      </c>
      <c r="L88" s="399">
        <v>32.579609904551113</v>
      </c>
      <c r="M88" s="435">
        <v>668.57984450870367</v>
      </c>
    </row>
    <row r="89" spans="1:13" s="9" customFormat="1">
      <c r="A89" s="397">
        <v>408</v>
      </c>
      <c r="B89" s="409">
        <v>14</v>
      </c>
      <c r="C89" s="409">
        <v>14</v>
      </c>
      <c r="D89" s="400">
        <v>14024</v>
      </c>
      <c r="E89" s="398" t="s">
        <v>156</v>
      </c>
      <c r="F89" s="435">
        <v>339.87570887329656</v>
      </c>
      <c r="G89" s="427">
        <v>41.358150026364882</v>
      </c>
      <c r="H89" s="427">
        <v>-2.052643911601733</v>
      </c>
      <c r="I89" s="399">
        <v>113.29569805946893</v>
      </c>
      <c r="J89" s="399">
        <v>413.8661900847307</v>
      </c>
      <c r="K89" s="399">
        <v>105.05943995365453</v>
      </c>
      <c r="L89" s="399">
        <v>22.727752424415289</v>
      </c>
      <c r="M89" s="435">
        <v>1034.1302955103295</v>
      </c>
    </row>
    <row r="90" spans="1:13" s="9" customFormat="1">
      <c r="A90" s="397">
        <v>232</v>
      </c>
      <c r="B90" s="409">
        <v>14</v>
      </c>
      <c r="C90" s="409">
        <v>14</v>
      </c>
      <c r="D90" s="400">
        <v>12618</v>
      </c>
      <c r="E90" s="398" t="s">
        <v>108</v>
      </c>
      <c r="F90" s="435">
        <v>187.11628782075923</v>
      </c>
      <c r="G90" s="427">
        <v>-1.8010809220127943</v>
      </c>
      <c r="H90" s="427">
        <v>-2.0630838037819186</v>
      </c>
      <c r="I90" s="399">
        <v>143.78333250391029</v>
      </c>
      <c r="J90" s="399">
        <v>419.41040900199516</v>
      </c>
      <c r="K90" s="399">
        <v>144.8217080577206</v>
      </c>
      <c r="L90" s="399">
        <v>-22.684894595022982</v>
      </c>
      <c r="M90" s="435">
        <v>868.58267806356753</v>
      </c>
    </row>
    <row r="91" spans="1:13" s="9" customFormat="1">
      <c r="A91" s="397">
        <v>886</v>
      </c>
      <c r="B91" s="409">
        <v>4</v>
      </c>
      <c r="C91" s="409">
        <v>4</v>
      </c>
      <c r="D91" s="400">
        <v>12533</v>
      </c>
      <c r="E91" s="398" t="s">
        <v>300</v>
      </c>
      <c r="F91" s="435">
        <v>269.70241396959153</v>
      </c>
      <c r="G91" s="427">
        <v>-45.216647272840163</v>
      </c>
      <c r="H91" s="427">
        <v>-44.270433936503643</v>
      </c>
      <c r="I91" s="399">
        <v>112.46580835698013</v>
      </c>
      <c r="J91" s="399">
        <v>304.68903379000204</v>
      </c>
      <c r="K91" s="399">
        <v>68.352217267148859</v>
      </c>
      <c r="L91" s="399">
        <v>21.478416979174977</v>
      </c>
      <c r="M91" s="435">
        <v>687.20080915355379</v>
      </c>
    </row>
    <row r="92" spans="1:13" s="9" customFormat="1">
      <c r="A92" s="397">
        <v>214</v>
      </c>
      <c r="B92" s="409">
        <v>4</v>
      </c>
      <c r="C92" s="409">
        <v>4</v>
      </c>
      <c r="D92" s="400">
        <v>12394</v>
      </c>
      <c r="E92" s="398" t="s">
        <v>100</v>
      </c>
      <c r="F92" s="435">
        <v>142.84856088248617</v>
      </c>
      <c r="G92" s="427">
        <v>-29.015125983729767</v>
      </c>
      <c r="H92" s="427">
        <v>-1.7228565939159004</v>
      </c>
      <c r="I92" s="399">
        <v>180.26426221372623</v>
      </c>
      <c r="J92" s="399">
        <v>411.79899164805181</v>
      </c>
      <c r="K92" s="399">
        <v>143.514561439781</v>
      </c>
      <c r="L92" s="399">
        <v>75.584476359528807</v>
      </c>
      <c r="M92" s="435">
        <v>923.27286996592841</v>
      </c>
    </row>
    <row r="93" spans="1:13" s="9" customFormat="1">
      <c r="A93" s="397">
        <v>208</v>
      </c>
      <c r="B93" s="409">
        <v>17</v>
      </c>
      <c r="C93" s="409">
        <v>17</v>
      </c>
      <c r="D93" s="400">
        <v>12372</v>
      </c>
      <c r="E93" s="398" t="s">
        <v>97</v>
      </c>
      <c r="F93" s="435">
        <v>450.28482308835396</v>
      </c>
      <c r="G93" s="427">
        <v>88.155515097520805</v>
      </c>
      <c r="H93" s="427">
        <v>-2.0356187872966998</v>
      </c>
      <c r="I93" s="399">
        <v>106.26301033611314</v>
      </c>
      <c r="J93" s="399">
        <v>415.83051963525719</v>
      </c>
      <c r="K93" s="399">
        <v>133.20147913019312</v>
      </c>
      <c r="L93" s="399">
        <v>-17.168606530876172</v>
      </c>
      <c r="M93" s="435">
        <v>1174.5311219692655</v>
      </c>
    </row>
    <row r="94" spans="1:13" s="9" customFormat="1">
      <c r="A94" s="397">
        <v>145</v>
      </c>
      <c r="B94" s="409">
        <v>14</v>
      </c>
      <c r="C94" s="409">
        <v>14</v>
      </c>
      <c r="D94" s="400">
        <v>12343</v>
      </c>
      <c r="E94" s="398" t="s">
        <v>75</v>
      </c>
      <c r="F94" s="435">
        <v>477.04161990729602</v>
      </c>
      <c r="G94" s="427">
        <v>74.437632072153107</v>
      </c>
      <c r="H94" s="427">
        <v>-10.759338956240759</v>
      </c>
      <c r="I94" s="399">
        <v>102.15083850708901</v>
      </c>
      <c r="J94" s="399">
        <v>469.24433503130882</v>
      </c>
      <c r="K94" s="399">
        <v>91.250647764873705</v>
      </c>
      <c r="L94" s="399">
        <v>-33.879931945232116</v>
      </c>
      <c r="M94" s="435">
        <v>1169.4858023812478</v>
      </c>
    </row>
    <row r="95" spans="1:13" s="9" customFormat="1">
      <c r="A95" s="397">
        <v>426</v>
      </c>
      <c r="B95" s="409">
        <v>12</v>
      </c>
      <c r="C95" s="409">
        <v>12</v>
      </c>
      <c r="D95" s="400">
        <v>11969</v>
      </c>
      <c r="E95" s="398" t="s">
        <v>165</v>
      </c>
      <c r="F95" s="435">
        <v>407.4974954701517</v>
      </c>
      <c r="G95" s="427">
        <v>-141.17455475841354</v>
      </c>
      <c r="H95" s="427">
        <v>-80.788675406784421</v>
      </c>
      <c r="I95" s="399">
        <v>145.08883610596541</v>
      </c>
      <c r="J95" s="399">
        <v>482.48537696380259</v>
      </c>
      <c r="K95" s="399">
        <v>84.540611579147836</v>
      </c>
      <c r="L95" s="399">
        <v>-160.33377892889965</v>
      </c>
      <c r="M95" s="435">
        <v>737.3153110249699</v>
      </c>
    </row>
    <row r="96" spans="1:13" s="9" customFormat="1">
      <c r="A96" s="397">
        <v>577</v>
      </c>
      <c r="B96" s="409">
        <v>2</v>
      </c>
      <c r="C96" s="409">
        <v>2</v>
      </c>
      <c r="D96" s="400">
        <v>11236</v>
      </c>
      <c r="E96" s="398" t="s">
        <v>206</v>
      </c>
      <c r="F96" s="435">
        <v>468.05720835936978</v>
      </c>
      <c r="G96" s="427">
        <v>28.484531709862111</v>
      </c>
      <c r="H96" s="427">
        <v>-2.023916965883521</v>
      </c>
      <c r="I96" s="399">
        <v>124.1978407332557</v>
      </c>
      <c r="J96" s="399">
        <v>210.58607613854355</v>
      </c>
      <c r="K96" s="399">
        <v>68.531867181150773</v>
      </c>
      <c r="L96" s="399">
        <v>56.7376290494838</v>
      </c>
      <c r="M96" s="435">
        <v>954.57123620578216</v>
      </c>
    </row>
    <row r="97" spans="1:13" s="9" customFormat="1">
      <c r="A97" s="397">
        <v>599</v>
      </c>
      <c r="B97" s="409">
        <v>15</v>
      </c>
      <c r="C97" s="409">
        <v>15</v>
      </c>
      <c r="D97" s="400">
        <v>11225</v>
      </c>
      <c r="E97" s="398" t="s">
        <v>217</v>
      </c>
      <c r="F97" s="435">
        <v>1207.4497391096938</v>
      </c>
      <c r="G97" s="427">
        <v>-176.15592808139277</v>
      </c>
      <c r="H97" s="427">
        <v>-145.47049363543044</v>
      </c>
      <c r="I97" s="399">
        <v>66.015584991678722</v>
      </c>
      <c r="J97" s="399">
        <v>438.01889877243013</v>
      </c>
      <c r="K97" s="399">
        <v>102.06014051288004</v>
      </c>
      <c r="L97" s="399">
        <v>-62.960801781737196</v>
      </c>
      <c r="M97" s="435">
        <v>1428.9571398881221</v>
      </c>
    </row>
    <row r="98" spans="1:13" s="9" customFormat="1">
      <c r="A98" s="397">
        <v>50</v>
      </c>
      <c r="B98" s="409">
        <v>4</v>
      </c>
      <c r="C98" s="409">
        <v>4</v>
      </c>
      <c r="D98" s="400">
        <v>11184</v>
      </c>
      <c r="E98" s="398" t="s">
        <v>44</v>
      </c>
      <c r="F98" s="435">
        <v>147.65519902000133</v>
      </c>
      <c r="G98" s="427">
        <v>-80.635178058761241</v>
      </c>
      <c r="H98" s="427">
        <v>-30.379793015716793</v>
      </c>
      <c r="I98" s="399">
        <v>98.078378031016271</v>
      </c>
      <c r="J98" s="399">
        <v>297.06582576670036</v>
      </c>
      <c r="K98" s="399">
        <v>100.78045528991738</v>
      </c>
      <c r="L98" s="399">
        <v>-99.184370529327609</v>
      </c>
      <c r="M98" s="435">
        <v>433.38051650382971</v>
      </c>
    </row>
    <row r="99" spans="1:13" s="9" customFormat="1">
      <c r="A99" s="397">
        <v>10</v>
      </c>
      <c r="B99" s="409">
        <v>14</v>
      </c>
      <c r="C99" s="409">
        <v>14</v>
      </c>
      <c r="D99" s="400">
        <v>10933</v>
      </c>
      <c r="E99" s="398" t="s">
        <v>36</v>
      </c>
      <c r="F99" s="435">
        <v>323.68770092417037</v>
      </c>
      <c r="G99" s="427">
        <v>-30.990766326323154</v>
      </c>
      <c r="H99" s="427">
        <v>-79.642471961835852</v>
      </c>
      <c r="I99" s="399">
        <v>130.56078910704133</v>
      </c>
      <c r="J99" s="399">
        <v>614.1261173928259</v>
      </c>
      <c r="K99" s="399">
        <v>150.98336284631498</v>
      </c>
      <c r="L99" s="399">
        <v>-25.585932497942011</v>
      </c>
      <c r="M99" s="435">
        <v>1083.1387994842516</v>
      </c>
    </row>
    <row r="100" spans="1:13" s="9" customFormat="1">
      <c r="A100" s="397">
        <v>500</v>
      </c>
      <c r="B100" s="409">
        <v>13</v>
      </c>
      <c r="C100" s="409">
        <v>13</v>
      </c>
      <c r="D100" s="400">
        <v>10551</v>
      </c>
      <c r="E100" s="398" t="s">
        <v>186</v>
      </c>
      <c r="F100" s="435">
        <v>645.77417413963428</v>
      </c>
      <c r="G100" s="427">
        <v>256.4281854292372</v>
      </c>
      <c r="H100" s="427">
        <v>104.45427003092517</v>
      </c>
      <c r="I100" s="399">
        <v>126.27213972141142</v>
      </c>
      <c r="J100" s="399">
        <v>100.10856631385715</v>
      </c>
      <c r="K100" s="399">
        <v>38.568984220795045</v>
      </c>
      <c r="L100" s="399">
        <v>-59.66657188892048</v>
      </c>
      <c r="M100" s="435">
        <v>1211.9397479669396</v>
      </c>
    </row>
    <row r="101" spans="1:13" s="9" customFormat="1">
      <c r="A101" s="397">
        <v>535</v>
      </c>
      <c r="B101" s="409">
        <v>17</v>
      </c>
      <c r="C101" s="409">
        <v>17</v>
      </c>
      <c r="D101" s="400">
        <v>10454</v>
      </c>
      <c r="E101" s="398" t="s">
        <v>194</v>
      </c>
      <c r="F101" s="435">
        <v>776.51465597952574</v>
      </c>
      <c r="G101" s="427">
        <v>41.26227982030106</v>
      </c>
      <c r="H101" s="427">
        <v>-22.006244547674235</v>
      </c>
      <c r="I101" s="399">
        <v>94.451079916241838</v>
      </c>
      <c r="J101" s="399">
        <v>627.63711284464216</v>
      </c>
      <c r="K101" s="399">
        <v>109.08377288201275</v>
      </c>
      <c r="L101" s="399">
        <v>-59.94317964415535</v>
      </c>
      <c r="M101" s="435">
        <v>1566.999477250894</v>
      </c>
    </row>
    <row r="102" spans="1:13" s="9" customFormat="1">
      <c r="A102" s="397">
        <v>108</v>
      </c>
      <c r="B102" s="409">
        <v>6</v>
      </c>
      <c r="C102" s="409">
        <v>6</v>
      </c>
      <c r="D102" s="400">
        <v>10319</v>
      </c>
      <c r="E102" s="398" t="s">
        <v>68</v>
      </c>
      <c r="F102" s="435">
        <v>283.93744102836848</v>
      </c>
      <c r="G102" s="427">
        <v>84.763414736847096</v>
      </c>
      <c r="H102" s="427">
        <v>-2.0294574535857928</v>
      </c>
      <c r="I102" s="399">
        <v>124.40990796325039</v>
      </c>
      <c r="J102" s="399">
        <v>370.92539008280625</v>
      </c>
      <c r="K102" s="399">
        <v>89.208881405666034</v>
      </c>
      <c r="L102" s="399">
        <v>-122.91123170849889</v>
      </c>
      <c r="M102" s="435">
        <v>828.30434605485345</v>
      </c>
    </row>
    <row r="103" spans="1:13" s="9" customFormat="1">
      <c r="A103" s="397">
        <v>765</v>
      </c>
      <c r="B103" s="409">
        <v>18</v>
      </c>
      <c r="C103" s="409">
        <v>18</v>
      </c>
      <c r="D103" s="400">
        <v>10274</v>
      </c>
      <c r="E103" s="398" t="s">
        <v>274</v>
      </c>
      <c r="F103" s="435">
        <v>353.04158987121946</v>
      </c>
      <c r="G103" s="427">
        <v>-101.60350996740576</v>
      </c>
      <c r="H103" s="427">
        <v>-2.0576230067109367</v>
      </c>
      <c r="I103" s="399">
        <v>136.65834626104404</v>
      </c>
      <c r="J103" s="399">
        <v>177.00735033393158</v>
      </c>
      <c r="K103" s="399">
        <v>105.51714079992639</v>
      </c>
      <c r="L103" s="399">
        <v>109.25394198948803</v>
      </c>
      <c r="M103" s="435">
        <v>777.8172362814928</v>
      </c>
    </row>
    <row r="104" spans="1:13" s="9" customFormat="1">
      <c r="A104" s="397">
        <v>235</v>
      </c>
      <c r="B104" s="409">
        <v>1</v>
      </c>
      <c r="C104" s="410">
        <v>33</v>
      </c>
      <c r="D104" s="400">
        <v>10270</v>
      </c>
      <c r="E104" s="398" t="s">
        <v>110</v>
      </c>
      <c r="F104" s="435">
        <v>613.95964571591549</v>
      </c>
      <c r="G104" s="427">
        <v>969.93783768016533</v>
      </c>
      <c r="H104" s="427">
        <v>276.80465818868964</v>
      </c>
      <c r="I104" s="399">
        <v>85.224927609459868</v>
      </c>
      <c r="J104" s="399">
        <v>-147.15308524981876</v>
      </c>
      <c r="K104" s="399">
        <v>45.500464749205932</v>
      </c>
      <c r="L104" s="399">
        <v>333.98646543330085</v>
      </c>
      <c r="M104" s="435">
        <v>2178.2609141269186</v>
      </c>
    </row>
    <row r="105" spans="1:13" s="9" customFormat="1">
      <c r="A105" s="397">
        <v>425</v>
      </c>
      <c r="B105" s="409">
        <v>17</v>
      </c>
      <c r="C105" s="409">
        <v>17</v>
      </c>
      <c r="D105" s="400">
        <v>10256</v>
      </c>
      <c r="E105" s="398" t="s">
        <v>164</v>
      </c>
      <c r="F105" s="435">
        <v>1531.0884034998949</v>
      </c>
      <c r="G105" s="427">
        <v>-63.95364886632192</v>
      </c>
      <c r="H105" s="427">
        <v>-128.84734458477982</v>
      </c>
      <c r="I105" s="399">
        <v>96.788675227402948</v>
      </c>
      <c r="J105" s="399">
        <v>523.236115397768</v>
      </c>
      <c r="K105" s="399">
        <v>34.721045654449462</v>
      </c>
      <c r="L105" s="399">
        <v>150.88767550702028</v>
      </c>
      <c r="M105" s="435">
        <v>2143.920921835434</v>
      </c>
    </row>
    <row r="106" spans="1:13" s="9" customFormat="1">
      <c r="A106" s="397">
        <v>422</v>
      </c>
      <c r="B106" s="409">
        <v>12</v>
      </c>
      <c r="C106" s="409">
        <v>12</v>
      </c>
      <c r="D106" s="400">
        <v>10228</v>
      </c>
      <c r="E106" s="398" t="s">
        <v>162</v>
      </c>
      <c r="F106" s="435">
        <v>85.123075509867391</v>
      </c>
      <c r="G106" s="427">
        <v>-29.703315237807942</v>
      </c>
      <c r="H106" s="427">
        <v>-2.0704702598437144</v>
      </c>
      <c r="I106" s="399">
        <v>190.87854337208887</v>
      </c>
      <c r="J106" s="399">
        <v>380.83621281261026</v>
      </c>
      <c r="K106" s="399">
        <v>145.576344883106</v>
      </c>
      <c r="L106" s="399">
        <v>-14.749217833398514</v>
      </c>
      <c r="M106" s="435">
        <v>755.89117324662243</v>
      </c>
    </row>
    <row r="107" spans="1:13" s="9" customFormat="1">
      <c r="A107" s="397">
        <v>139</v>
      </c>
      <c r="B107" s="409">
        <v>17</v>
      </c>
      <c r="C107" s="409">
        <v>17</v>
      </c>
      <c r="D107" s="400">
        <v>9766</v>
      </c>
      <c r="E107" s="398" t="s">
        <v>71</v>
      </c>
      <c r="F107" s="435">
        <v>819.40541841488925</v>
      </c>
      <c r="G107" s="427">
        <v>-93.186711501257648</v>
      </c>
      <c r="H107" s="427">
        <v>-99.935587785058715</v>
      </c>
      <c r="I107" s="399">
        <v>147.8439206471048</v>
      </c>
      <c r="J107" s="399">
        <v>562.47571882405259</v>
      </c>
      <c r="K107" s="399">
        <v>73.897628927368459</v>
      </c>
      <c r="L107" s="399">
        <v>11.900163833708785</v>
      </c>
      <c r="M107" s="435">
        <v>1422.4005513608076</v>
      </c>
    </row>
    <row r="108" spans="1:13" s="9" customFormat="1">
      <c r="A108" s="397">
        <v>260</v>
      </c>
      <c r="B108" s="409">
        <v>12</v>
      </c>
      <c r="C108" s="409">
        <v>12</v>
      </c>
      <c r="D108" s="400">
        <v>9689</v>
      </c>
      <c r="E108" s="398" t="s">
        <v>121</v>
      </c>
      <c r="F108" s="435">
        <v>84.044858495781426</v>
      </c>
      <c r="G108" s="427">
        <v>291.15421737830388</v>
      </c>
      <c r="H108" s="427">
        <v>152.87552765116519</v>
      </c>
      <c r="I108" s="399">
        <v>183.85786079894348</v>
      </c>
      <c r="J108" s="399">
        <v>563.84707083851197</v>
      </c>
      <c r="K108" s="399">
        <v>166.09461556125393</v>
      </c>
      <c r="L108" s="399">
        <v>25.199194963360512</v>
      </c>
      <c r="M108" s="435">
        <v>1467.0733456873206</v>
      </c>
    </row>
    <row r="109" spans="1:13" s="9" customFormat="1">
      <c r="A109" s="397">
        <v>102</v>
      </c>
      <c r="B109" s="409">
        <v>4</v>
      </c>
      <c r="C109" s="409">
        <v>4</v>
      </c>
      <c r="D109" s="400">
        <v>9646</v>
      </c>
      <c r="E109" s="398" t="s">
        <v>64</v>
      </c>
      <c r="F109" s="435">
        <v>52.012033718735552</v>
      </c>
      <c r="G109" s="427">
        <v>32.167224577654004</v>
      </c>
      <c r="H109" s="427">
        <v>-2.062679696917888</v>
      </c>
      <c r="I109" s="399">
        <v>132.13335887854728</v>
      </c>
      <c r="J109" s="399">
        <v>412.83791793651284</v>
      </c>
      <c r="K109" s="399">
        <v>149.33435635250774</v>
      </c>
      <c r="L109" s="399">
        <v>111.39912917271408</v>
      </c>
      <c r="M109" s="435">
        <v>887.82134093975355</v>
      </c>
    </row>
    <row r="110" spans="1:13" s="9" customFormat="1">
      <c r="A110" s="397">
        <v>545</v>
      </c>
      <c r="B110" s="409">
        <v>15</v>
      </c>
      <c r="C110" s="409">
        <v>15</v>
      </c>
      <c r="D110" s="400">
        <v>9621</v>
      </c>
      <c r="E110" s="398" t="s">
        <v>199</v>
      </c>
      <c r="F110" s="435">
        <v>901.60151069583401</v>
      </c>
      <c r="G110" s="427">
        <v>191.70357750101297</v>
      </c>
      <c r="H110" s="427">
        <v>130.74052153016387</v>
      </c>
      <c r="I110" s="399">
        <v>101.29513769201928</v>
      </c>
      <c r="J110" s="399">
        <v>342.14593496618409</v>
      </c>
      <c r="K110" s="399">
        <v>173.09996622600619</v>
      </c>
      <c r="L110" s="399">
        <v>74.220767072029929</v>
      </c>
      <c r="M110" s="435">
        <v>1914.8074156832499</v>
      </c>
    </row>
    <row r="111" spans="1:13" s="9" customFormat="1">
      <c r="A111" s="397">
        <v>481</v>
      </c>
      <c r="B111" s="409">
        <v>2</v>
      </c>
      <c r="C111" s="409">
        <v>2</v>
      </c>
      <c r="D111" s="400">
        <v>9619</v>
      </c>
      <c r="E111" s="398" t="s">
        <v>177</v>
      </c>
      <c r="F111" s="435">
        <v>496.80323185456967</v>
      </c>
      <c r="G111" s="427">
        <v>34.151996851056808</v>
      </c>
      <c r="H111" s="427">
        <v>-2.0466067886643589</v>
      </c>
      <c r="I111" s="399">
        <v>85.882161343183824</v>
      </c>
      <c r="J111" s="399">
        <v>71.812369725228237</v>
      </c>
      <c r="K111" s="399">
        <v>50.189433776286904</v>
      </c>
      <c r="L111" s="399">
        <v>-208.85611809959454</v>
      </c>
      <c r="M111" s="435">
        <v>527.93646866206655</v>
      </c>
    </row>
    <row r="112" spans="1:13" s="9" customFormat="1">
      <c r="A112" s="397">
        <v>82</v>
      </c>
      <c r="B112" s="409">
        <v>5</v>
      </c>
      <c r="C112" s="409">
        <v>5</v>
      </c>
      <c r="D112" s="400">
        <v>9371</v>
      </c>
      <c r="E112" s="398" t="s">
        <v>57</v>
      </c>
      <c r="F112" s="435">
        <v>244.15008693561722</v>
      </c>
      <c r="G112" s="427">
        <v>15.598708283823171</v>
      </c>
      <c r="H112" s="427">
        <v>-2.0391102952215907</v>
      </c>
      <c r="I112" s="399">
        <v>103.25099213995988</v>
      </c>
      <c r="J112" s="399">
        <v>52.323907744295205</v>
      </c>
      <c r="K112" s="399">
        <v>74.293572057678915</v>
      </c>
      <c r="L112" s="399">
        <v>-217.06754882083021</v>
      </c>
      <c r="M112" s="435">
        <v>270.5106080453225</v>
      </c>
    </row>
    <row r="113" spans="1:13" s="9" customFormat="1">
      <c r="A113" s="397">
        <v>508</v>
      </c>
      <c r="B113" s="409">
        <v>6</v>
      </c>
      <c r="C113" s="409">
        <v>6</v>
      </c>
      <c r="D113" s="400">
        <v>9271</v>
      </c>
      <c r="E113" s="398" t="s">
        <v>191</v>
      </c>
      <c r="F113" s="435">
        <v>-146.10371294918346</v>
      </c>
      <c r="G113" s="427">
        <v>-90.279912249339731</v>
      </c>
      <c r="H113" s="427">
        <v>-40.430910430736667</v>
      </c>
      <c r="I113" s="399">
        <v>154.25135804060008</v>
      </c>
      <c r="J113" s="399">
        <v>211.95849616463369</v>
      </c>
      <c r="K113" s="399">
        <v>100.31034904422408</v>
      </c>
      <c r="L113" s="399">
        <v>-24.406428648473735</v>
      </c>
      <c r="M113" s="435">
        <v>165.29923897172424</v>
      </c>
    </row>
    <row r="114" spans="1:13" s="9" customFormat="1">
      <c r="A114" s="397">
        <v>249</v>
      </c>
      <c r="B114" s="409">
        <v>13</v>
      </c>
      <c r="C114" s="409">
        <v>13</v>
      </c>
      <c r="D114" s="400">
        <v>9184</v>
      </c>
      <c r="E114" s="398" t="s">
        <v>117</v>
      </c>
      <c r="F114" s="435">
        <v>88.385482852914322</v>
      </c>
      <c r="G114" s="427">
        <v>35.039638962809313</v>
      </c>
      <c r="H114" s="427">
        <v>55.649411099879757</v>
      </c>
      <c r="I114" s="399">
        <v>192.20624613613901</v>
      </c>
      <c r="J114" s="399">
        <v>349.38954489293081</v>
      </c>
      <c r="K114" s="399">
        <v>109.41486048021385</v>
      </c>
      <c r="L114" s="399">
        <v>54.446319686411151</v>
      </c>
      <c r="M114" s="435">
        <v>884.5315041112982</v>
      </c>
    </row>
    <row r="115" spans="1:13" s="9" customFormat="1">
      <c r="A115" s="397">
        <v>51</v>
      </c>
      <c r="B115" s="409">
        <v>4</v>
      </c>
      <c r="C115" s="409">
        <v>4</v>
      </c>
      <c r="D115" s="400">
        <v>9143</v>
      </c>
      <c r="E115" s="398" t="s">
        <v>45</v>
      </c>
      <c r="F115" s="435">
        <v>302.38774891934253</v>
      </c>
      <c r="G115" s="427">
        <v>-447.79267576545897</v>
      </c>
      <c r="H115" s="427">
        <v>-475.10432165771255</v>
      </c>
      <c r="I115" s="399">
        <v>100.7358768577552</v>
      </c>
      <c r="J115" s="399">
        <v>-28.872986870619027</v>
      </c>
      <c r="K115" s="399">
        <v>143.45100436862447</v>
      </c>
      <c r="L115" s="399">
        <v>-51.722301214043533</v>
      </c>
      <c r="M115" s="435">
        <v>-456.91765536211187</v>
      </c>
    </row>
    <row r="116" spans="1:13" s="9" customFormat="1">
      <c r="A116" s="397">
        <v>541</v>
      </c>
      <c r="B116" s="409">
        <v>12</v>
      </c>
      <c r="C116" s="409">
        <v>12</v>
      </c>
      <c r="D116" s="400">
        <v>9130</v>
      </c>
      <c r="E116" s="398" t="s">
        <v>197</v>
      </c>
      <c r="F116" s="435">
        <v>113.70432571610411</v>
      </c>
      <c r="G116" s="427">
        <v>268.56836567944896</v>
      </c>
      <c r="H116" s="427">
        <v>164.67961505689738</v>
      </c>
      <c r="I116" s="399">
        <v>155.97638677155211</v>
      </c>
      <c r="J116" s="399">
        <v>507.0540023645429</v>
      </c>
      <c r="K116" s="399">
        <v>153.6919517574205</v>
      </c>
      <c r="L116" s="399">
        <v>-50.977217962760129</v>
      </c>
      <c r="M116" s="435">
        <v>1312.6974293832059</v>
      </c>
    </row>
    <row r="117" spans="1:13" s="9" customFormat="1">
      <c r="A117" s="397">
        <v>5</v>
      </c>
      <c r="B117" s="409">
        <v>14</v>
      </c>
      <c r="C117" s="409">
        <v>14</v>
      </c>
      <c r="D117" s="400">
        <v>9113</v>
      </c>
      <c r="E117" s="398" t="s">
        <v>34</v>
      </c>
      <c r="F117" s="435">
        <v>422.79399852006128</v>
      </c>
      <c r="G117" s="427">
        <v>121.70592788117605</v>
      </c>
      <c r="H117" s="427">
        <v>-2.0574079895163107</v>
      </c>
      <c r="I117" s="399">
        <v>126.81856645080656</v>
      </c>
      <c r="J117" s="399">
        <v>579.61591813131065</v>
      </c>
      <c r="K117" s="399">
        <v>153.02275958354051</v>
      </c>
      <c r="L117" s="399">
        <v>160.47218259629102</v>
      </c>
      <c r="M117" s="435">
        <v>1562.3719451736697</v>
      </c>
    </row>
    <row r="118" spans="1:13" s="9" customFormat="1">
      <c r="A118" s="397">
        <v>420</v>
      </c>
      <c r="B118" s="409">
        <v>11</v>
      </c>
      <c r="C118" s="409">
        <v>11</v>
      </c>
      <c r="D118" s="400">
        <v>9049</v>
      </c>
      <c r="E118" s="398" t="s">
        <v>160</v>
      </c>
      <c r="F118" s="435">
        <v>39.708149351497646</v>
      </c>
      <c r="G118" s="427">
        <v>91.775569218071439</v>
      </c>
      <c r="H118" s="427">
        <v>14.469547413998493</v>
      </c>
      <c r="I118" s="399">
        <v>118.22882002179736</v>
      </c>
      <c r="J118" s="399">
        <v>298.07988813011895</v>
      </c>
      <c r="K118" s="399">
        <v>112.60744512220172</v>
      </c>
      <c r="L118" s="399">
        <v>-123.5608354514311</v>
      </c>
      <c r="M118" s="435">
        <v>551.30858380625455</v>
      </c>
    </row>
    <row r="119" spans="1:13" s="9" customFormat="1">
      <c r="A119" s="397">
        <v>402</v>
      </c>
      <c r="B119" s="409">
        <v>11</v>
      </c>
      <c r="C119" s="409">
        <v>11</v>
      </c>
      <c r="D119" s="400">
        <v>8975</v>
      </c>
      <c r="E119" s="398" t="s">
        <v>152</v>
      </c>
      <c r="F119" s="435">
        <v>197.58670647429349</v>
      </c>
      <c r="G119" s="427">
        <v>-208.28810667164782</v>
      </c>
      <c r="H119" s="427">
        <v>-163.49753064153481</v>
      </c>
      <c r="I119" s="399">
        <v>145.81373079308344</v>
      </c>
      <c r="J119" s="399">
        <v>559.8200038289832</v>
      </c>
      <c r="K119" s="399">
        <v>136.02237614323278</v>
      </c>
      <c r="L119" s="399">
        <v>16.747632311977714</v>
      </c>
      <c r="M119" s="435">
        <v>684.20481223838806</v>
      </c>
    </row>
    <row r="120" spans="1:13" s="9" customFormat="1">
      <c r="A120" s="397">
        <v>729</v>
      </c>
      <c r="B120" s="409">
        <v>13</v>
      </c>
      <c r="C120" s="409">
        <v>13</v>
      </c>
      <c r="D120" s="400">
        <v>8847</v>
      </c>
      <c r="E120" s="398" t="s">
        <v>255</v>
      </c>
      <c r="F120" s="435">
        <v>76.995953416834638</v>
      </c>
      <c r="G120" s="427">
        <v>-57.251882876260325</v>
      </c>
      <c r="H120" s="427">
        <v>-2.0712648633672583</v>
      </c>
      <c r="I120" s="399">
        <v>178.92791976804637</v>
      </c>
      <c r="J120" s="399">
        <v>543.37889759343784</v>
      </c>
      <c r="K120" s="399">
        <v>147.34105562497004</v>
      </c>
      <c r="L120" s="399">
        <v>109.57884028484231</v>
      </c>
      <c r="M120" s="435">
        <v>996.89951894850356</v>
      </c>
    </row>
    <row r="121" spans="1:13" s="9" customFormat="1">
      <c r="A121" s="397">
        <v>562</v>
      </c>
      <c r="B121" s="409">
        <v>6</v>
      </c>
      <c r="C121" s="409">
        <v>6</v>
      </c>
      <c r="D121" s="400">
        <v>8839</v>
      </c>
      <c r="E121" s="398" t="s">
        <v>202</v>
      </c>
      <c r="F121" s="435">
        <v>85.239716874518876</v>
      </c>
      <c r="G121" s="427">
        <v>-1.6627798076694758</v>
      </c>
      <c r="H121" s="427">
        <v>-2.0638999042277821</v>
      </c>
      <c r="I121" s="399">
        <v>109.81053289201411</v>
      </c>
      <c r="J121" s="399">
        <v>377.92048930076032</v>
      </c>
      <c r="K121" s="399">
        <v>111.76326172376439</v>
      </c>
      <c r="L121" s="399">
        <v>-23.643964249349473</v>
      </c>
      <c r="M121" s="435">
        <v>657.3633568298111</v>
      </c>
    </row>
    <row r="122" spans="1:13" s="9" customFormat="1">
      <c r="A122" s="397">
        <v>494</v>
      </c>
      <c r="B122" s="409">
        <v>17</v>
      </c>
      <c r="C122" s="409">
        <v>17</v>
      </c>
      <c r="D122" s="400">
        <v>8827</v>
      </c>
      <c r="E122" s="398" t="s">
        <v>182</v>
      </c>
      <c r="F122" s="435">
        <v>861.30965521422252</v>
      </c>
      <c r="G122" s="427">
        <v>-190.67047889949202</v>
      </c>
      <c r="H122" s="427">
        <v>-207.21025793667698</v>
      </c>
      <c r="I122" s="399">
        <v>101.15840731326476</v>
      </c>
      <c r="J122" s="399">
        <v>579.13442849944909</v>
      </c>
      <c r="K122" s="399">
        <v>71.301074912989591</v>
      </c>
      <c r="L122" s="399">
        <v>-22.071145349495865</v>
      </c>
      <c r="M122" s="435">
        <v>1192.9516837542612</v>
      </c>
    </row>
    <row r="123" spans="1:13" s="9" customFormat="1">
      <c r="A123" s="397">
        <v>224</v>
      </c>
      <c r="B123" s="409">
        <v>1</v>
      </c>
      <c r="C123" s="410">
        <v>33</v>
      </c>
      <c r="D123" s="400">
        <v>8581</v>
      </c>
      <c r="E123" s="398" t="s">
        <v>104</v>
      </c>
      <c r="F123" s="435">
        <v>192.94949563310561</v>
      </c>
      <c r="G123" s="427">
        <v>-24.140446423299117</v>
      </c>
      <c r="H123" s="427">
        <v>-8.3394426092152738</v>
      </c>
      <c r="I123" s="399">
        <v>181.80567817528063</v>
      </c>
      <c r="J123" s="399">
        <v>433.24550697852084</v>
      </c>
      <c r="K123" s="399">
        <v>93.538497601494285</v>
      </c>
      <c r="L123" s="399">
        <v>-49.770772637221768</v>
      </c>
      <c r="M123" s="435">
        <v>819.28851671866528</v>
      </c>
    </row>
    <row r="124" spans="1:13" s="9" customFormat="1">
      <c r="A124" s="397">
        <v>400</v>
      </c>
      <c r="B124" s="409">
        <v>2</v>
      </c>
      <c r="C124" s="409">
        <v>2</v>
      </c>
      <c r="D124" s="400">
        <v>8441</v>
      </c>
      <c r="E124" s="398" t="s">
        <v>151</v>
      </c>
      <c r="F124" s="435">
        <v>477.23673720803333</v>
      </c>
      <c r="G124" s="427">
        <v>182.18561664366541</v>
      </c>
      <c r="H124" s="427">
        <v>111.70093395712584</v>
      </c>
      <c r="I124" s="399">
        <v>135.31123422648506</v>
      </c>
      <c r="J124" s="399">
        <v>328.22203467752541</v>
      </c>
      <c r="K124" s="399">
        <v>136.25834619663684</v>
      </c>
      <c r="L124" s="399">
        <v>150.04620305650988</v>
      </c>
      <c r="M124" s="435">
        <v>1520.9611059659817</v>
      </c>
    </row>
    <row r="125" spans="1:13" s="9" customFormat="1">
      <c r="A125" s="397">
        <v>761</v>
      </c>
      <c r="B125" s="409">
        <v>2</v>
      </c>
      <c r="C125" s="409">
        <v>2</v>
      </c>
      <c r="D125" s="400">
        <v>8410</v>
      </c>
      <c r="E125" s="398" t="s">
        <v>272</v>
      </c>
      <c r="F125" s="435">
        <v>15.800525906369714</v>
      </c>
      <c r="G125" s="427">
        <v>140.81376693382606</v>
      </c>
      <c r="H125" s="427">
        <v>64.160787469234137</v>
      </c>
      <c r="I125" s="399">
        <v>134.44673762260715</v>
      </c>
      <c r="J125" s="399">
        <v>474.3587272462118</v>
      </c>
      <c r="K125" s="399">
        <v>164.76288151016962</v>
      </c>
      <c r="L125" s="399">
        <v>136.80784780023782</v>
      </c>
      <c r="M125" s="435">
        <v>1131.1512744886563</v>
      </c>
    </row>
    <row r="126" spans="1:13" s="9" customFormat="1">
      <c r="A126" s="397">
        <v>636</v>
      </c>
      <c r="B126" s="409">
        <v>2</v>
      </c>
      <c r="C126" s="409">
        <v>2</v>
      </c>
      <c r="D126" s="400">
        <v>8130</v>
      </c>
      <c r="E126" s="398" t="s">
        <v>236</v>
      </c>
      <c r="F126" s="435">
        <v>451.59969674437008</v>
      </c>
      <c r="G126" s="427">
        <v>90.567497757226064</v>
      </c>
      <c r="H126" s="427">
        <v>6.6880667224698529</v>
      </c>
      <c r="I126" s="399">
        <v>103.52339911766346</v>
      </c>
      <c r="J126" s="399">
        <v>439.10227659814495</v>
      </c>
      <c r="K126" s="399">
        <v>155.74667583469329</v>
      </c>
      <c r="L126" s="399">
        <v>-95.10984009840098</v>
      </c>
      <c r="M126" s="435">
        <v>1152.1177726761666</v>
      </c>
    </row>
    <row r="127" spans="1:13" s="9" customFormat="1">
      <c r="A127" s="397">
        <v>758</v>
      </c>
      <c r="B127" s="409">
        <v>19</v>
      </c>
      <c r="C127" s="409">
        <v>19</v>
      </c>
      <c r="D127" s="400">
        <v>8126</v>
      </c>
      <c r="E127" s="398" t="s">
        <v>270</v>
      </c>
      <c r="F127" s="435">
        <v>932.55399823631569</v>
      </c>
      <c r="G127" s="427">
        <v>-285.32647213348213</v>
      </c>
      <c r="H127" s="427">
        <v>-95.067871982759655</v>
      </c>
      <c r="I127" s="399">
        <v>124.47895611555815</v>
      </c>
      <c r="J127" s="399">
        <v>-22.72235581460432</v>
      </c>
      <c r="K127" s="399">
        <v>114.51643793178539</v>
      </c>
      <c r="L127" s="399">
        <v>-82.66674870785134</v>
      </c>
      <c r="M127" s="435">
        <v>685.76594364496168</v>
      </c>
    </row>
    <row r="128" spans="1:13" s="9" customFormat="1">
      <c r="A128" s="397">
        <v>86</v>
      </c>
      <c r="B128" s="409">
        <v>5</v>
      </c>
      <c r="C128" s="409">
        <v>5</v>
      </c>
      <c r="D128" s="400">
        <v>7998</v>
      </c>
      <c r="E128" s="398" t="s">
        <v>58</v>
      </c>
      <c r="F128" s="435">
        <v>260.68315442044263</v>
      </c>
      <c r="G128" s="427">
        <v>-50.302377380362891</v>
      </c>
      <c r="H128" s="427">
        <v>-36.350899508974734</v>
      </c>
      <c r="I128" s="399">
        <v>135.05130908200044</v>
      </c>
      <c r="J128" s="399">
        <v>332.1726894423922</v>
      </c>
      <c r="K128" s="399">
        <v>91.622397425685747</v>
      </c>
      <c r="L128" s="399">
        <v>-140.65266316579144</v>
      </c>
      <c r="M128" s="435">
        <v>592.22361031539197</v>
      </c>
    </row>
    <row r="129" spans="1:13" s="9" customFormat="1">
      <c r="A129" s="397">
        <v>16</v>
      </c>
      <c r="B129" s="409">
        <v>7</v>
      </c>
      <c r="C129" s="409">
        <v>7</v>
      </c>
      <c r="D129" s="400">
        <v>7968</v>
      </c>
      <c r="E129" s="398" t="s">
        <v>37</v>
      </c>
      <c r="F129" s="435">
        <v>40.086713987312351</v>
      </c>
      <c r="G129" s="427">
        <v>275.29865852974609</v>
      </c>
      <c r="H129" s="427">
        <v>233.34014189875489</v>
      </c>
      <c r="I129" s="399">
        <v>127.68088719136047</v>
      </c>
      <c r="J129" s="399">
        <v>333.04804874956363</v>
      </c>
      <c r="K129" s="399">
        <v>123.76356689352862</v>
      </c>
      <c r="L129" s="399">
        <v>-65.545180722891573</v>
      </c>
      <c r="M129" s="435">
        <v>1067.6728365273746</v>
      </c>
    </row>
    <row r="130" spans="1:13" s="9" customFormat="1">
      <c r="A130" s="397">
        <v>78</v>
      </c>
      <c r="B130" s="409">
        <v>1</v>
      </c>
      <c r="C130" s="410">
        <v>33</v>
      </c>
      <c r="D130" s="400">
        <v>7721</v>
      </c>
      <c r="E130" s="398" t="s">
        <v>54</v>
      </c>
      <c r="F130" s="435">
        <v>47.642954002147007</v>
      </c>
      <c r="G130" s="427">
        <v>-290.81404198025081</v>
      </c>
      <c r="H130" s="427">
        <v>-82.038166596875044</v>
      </c>
      <c r="I130" s="399">
        <v>133.34191240435135</v>
      </c>
      <c r="J130" s="399">
        <v>-13.045398076594818</v>
      </c>
      <c r="K130" s="399">
        <v>81.951196874097477</v>
      </c>
      <c r="L130" s="399">
        <v>-14.485688382333894</v>
      </c>
      <c r="M130" s="435">
        <v>-137.44723175545869</v>
      </c>
    </row>
    <row r="131" spans="1:13" s="9" customFormat="1">
      <c r="A131" s="397">
        <v>433</v>
      </c>
      <c r="B131" s="409">
        <v>5</v>
      </c>
      <c r="C131" s="409">
        <v>5</v>
      </c>
      <c r="D131" s="400">
        <v>7692</v>
      </c>
      <c r="E131" s="398" t="s">
        <v>167</v>
      </c>
      <c r="F131" s="435">
        <v>202.06594217301316</v>
      </c>
      <c r="G131" s="427">
        <v>7.1882073943321796</v>
      </c>
      <c r="H131" s="427">
        <v>-2.0568546046159066</v>
      </c>
      <c r="I131" s="399">
        <v>107.84637599786146</v>
      </c>
      <c r="J131" s="399">
        <v>301.85057242255198</v>
      </c>
      <c r="K131" s="399">
        <v>115.10670369072071</v>
      </c>
      <c r="L131" s="399">
        <v>-111.28783151326053</v>
      </c>
      <c r="M131" s="435">
        <v>620.713115560603</v>
      </c>
    </row>
    <row r="132" spans="1:13" s="9" customFormat="1">
      <c r="A132" s="397">
        <v>241</v>
      </c>
      <c r="B132" s="409">
        <v>19</v>
      </c>
      <c r="C132" s="409">
        <v>19</v>
      </c>
      <c r="D132" s="400">
        <v>7691</v>
      </c>
      <c r="E132" s="398" t="s">
        <v>114</v>
      </c>
      <c r="F132" s="435">
        <v>246.04631251598391</v>
      </c>
      <c r="G132" s="427">
        <v>-225.43518419734133</v>
      </c>
      <c r="H132" s="427">
        <v>-132.50508593352572</v>
      </c>
      <c r="I132" s="399">
        <v>125.87402409099739</v>
      </c>
      <c r="J132" s="399">
        <v>205.27079060824613</v>
      </c>
      <c r="K132" s="399">
        <v>66.237793198793057</v>
      </c>
      <c r="L132" s="399">
        <v>-47.877389156156546</v>
      </c>
      <c r="M132" s="435">
        <v>237.61126112699691</v>
      </c>
    </row>
    <row r="133" spans="1:13" s="9" customFormat="1">
      <c r="A133" s="397">
        <v>399</v>
      </c>
      <c r="B133" s="409">
        <v>15</v>
      </c>
      <c r="C133" s="409">
        <v>15</v>
      </c>
      <c r="D133" s="400">
        <v>7682</v>
      </c>
      <c r="E133" s="398" t="s">
        <v>150</v>
      </c>
      <c r="F133" s="435">
        <v>497.3773661422523</v>
      </c>
      <c r="G133" s="427">
        <v>-198.12558651322769</v>
      </c>
      <c r="H133" s="427">
        <v>-206.05647521437763</v>
      </c>
      <c r="I133" s="399">
        <v>97.115964561554009</v>
      </c>
      <c r="J133" s="399">
        <v>360.26448319848345</v>
      </c>
      <c r="K133" s="399">
        <v>78.809313259333706</v>
      </c>
      <c r="L133" s="399">
        <v>-24.617156990367093</v>
      </c>
      <c r="M133" s="435">
        <v>604.76790844365109</v>
      </c>
    </row>
    <row r="134" spans="1:13" s="9" customFormat="1">
      <c r="A134" s="397">
        <v>290</v>
      </c>
      <c r="B134" s="409">
        <v>18</v>
      </c>
      <c r="C134" s="409">
        <v>18</v>
      </c>
      <c r="D134" s="400">
        <v>7582</v>
      </c>
      <c r="E134" s="398" t="s">
        <v>136</v>
      </c>
      <c r="F134" s="435">
        <v>330.42845379586322</v>
      </c>
      <c r="G134" s="427">
        <v>52.529850890234812</v>
      </c>
      <c r="H134" s="427">
        <v>76.076777020223702</v>
      </c>
      <c r="I134" s="399">
        <v>146.93458506958683</v>
      </c>
      <c r="J134" s="399">
        <v>355.64034168342766</v>
      </c>
      <c r="K134" s="399">
        <v>147.73225491477561</v>
      </c>
      <c r="L134" s="399">
        <v>-25.990240042205222</v>
      </c>
      <c r="M134" s="435">
        <v>1083.3520233319066</v>
      </c>
    </row>
    <row r="135" spans="1:13" s="9" customFormat="1">
      <c r="A135" s="397">
        <v>503</v>
      </c>
      <c r="B135" s="409">
        <v>2</v>
      </c>
      <c r="C135" s="409">
        <v>2</v>
      </c>
      <c r="D135" s="400">
        <v>7515</v>
      </c>
      <c r="E135" s="398" t="s">
        <v>187</v>
      </c>
      <c r="F135" s="435">
        <v>189.85948665185708</v>
      </c>
      <c r="G135" s="427">
        <v>-83.47362358324348</v>
      </c>
      <c r="H135" s="427">
        <v>-88.414812646149784</v>
      </c>
      <c r="I135" s="399">
        <v>103.99863953784795</v>
      </c>
      <c r="J135" s="399">
        <v>391.70044736202016</v>
      </c>
      <c r="K135" s="399">
        <v>111.88310623337264</v>
      </c>
      <c r="L135" s="399">
        <v>-26.27332002661344</v>
      </c>
      <c r="M135" s="435">
        <v>599.27992352909121</v>
      </c>
    </row>
    <row r="136" spans="1:13" s="9" customFormat="1">
      <c r="A136" s="397">
        <v>893</v>
      </c>
      <c r="B136" s="409">
        <v>15</v>
      </c>
      <c r="C136" s="409">
        <v>15</v>
      </c>
      <c r="D136" s="400">
        <v>7500</v>
      </c>
      <c r="E136" s="398" t="s">
        <v>305</v>
      </c>
      <c r="F136" s="435">
        <v>840.45426912928417</v>
      </c>
      <c r="G136" s="427">
        <v>-64.74393737097779</v>
      </c>
      <c r="H136" s="427">
        <v>-2.023757640116266</v>
      </c>
      <c r="I136" s="399">
        <v>109.27653537893127</v>
      </c>
      <c r="J136" s="399">
        <v>316.83870857295688</v>
      </c>
      <c r="K136" s="399">
        <v>139.70245832386493</v>
      </c>
      <c r="L136" s="399">
        <v>19.278666666666666</v>
      </c>
      <c r="M136" s="435">
        <v>1358.7829430606098</v>
      </c>
    </row>
    <row r="137" spans="1:13" s="9" customFormat="1">
      <c r="A137" s="397">
        <v>615</v>
      </c>
      <c r="B137" s="409">
        <v>17</v>
      </c>
      <c r="C137" s="409">
        <v>17</v>
      </c>
      <c r="D137" s="400">
        <v>7479</v>
      </c>
      <c r="E137" s="398" t="s">
        <v>225</v>
      </c>
      <c r="F137" s="435">
        <v>1043.2587466359034</v>
      </c>
      <c r="G137" s="427">
        <v>273.59305947551911</v>
      </c>
      <c r="H137" s="427">
        <v>28.901660988992415</v>
      </c>
      <c r="I137" s="399">
        <v>169.02347911858689</v>
      </c>
      <c r="J137" s="399">
        <v>531.47126501838636</v>
      </c>
      <c r="K137" s="399">
        <v>139.97986282208464</v>
      </c>
      <c r="L137" s="399">
        <v>17.37317823238401</v>
      </c>
      <c r="M137" s="435">
        <v>2203.6012522918568</v>
      </c>
    </row>
    <row r="138" spans="1:13" s="9" customFormat="1">
      <c r="A138" s="397">
        <v>263</v>
      </c>
      <c r="B138" s="409">
        <v>11</v>
      </c>
      <c r="C138" s="409">
        <v>11</v>
      </c>
      <c r="D138" s="400">
        <v>7475</v>
      </c>
      <c r="E138" s="398" t="s">
        <v>123</v>
      </c>
      <c r="F138" s="435">
        <v>205.53693067416549</v>
      </c>
      <c r="G138" s="427">
        <v>147.20788582248522</v>
      </c>
      <c r="H138" s="427">
        <v>47.595922630587509</v>
      </c>
      <c r="I138" s="399">
        <v>134.93576712639796</v>
      </c>
      <c r="J138" s="399">
        <v>627.2222219012873</v>
      </c>
      <c r="K138" s="399">
        <v>173.65414728204362</v>
      </c>
      <c r="L138" s="399">
        <v>-48.626488294314385</v>
      </c>
      <c r="M138" s="435">
        <v>1287.526387142653</v>
      </c>
    </row>
    <row r="139" spans="1:13" s="9" customFormat="1">
      <c r="A139" s="397">
        <v>777</v>
      </c>
      <c r="B139" s="409">
        <v>18</v>
      </c>
      <c r="C139" s="409">
        <v>18</v>
      </c>
      <c r="D139" s="400">
        <v>7172</v>
      </c>
      <c r="E139" s="398" t="s">
        <v>276</v>
      </c>
      <c r="F139" s="435">
        <v>341.77454918205837</v>
      </c>
      <c r="G139" s="427">
        <v>41.741664174070387</v>
      </c>
      <c r="H139" s="427">
        <v>60.352954061028363</v>
      </c>
      <c r="I139" s="399">
        <v>148.34335602708754</v>
      </c>
      <c r="J139" s="399">
        <v>501.62977148863052</v>
      </c>
      <c r="K139" s="399">
        <v>144.85488400791721</v>
      </c>
      <c r="L139" s="399">
        <v>-46.242191857222529</v>
      </c>
      <c r="M139" s="435">
        <v>1192.4549870835697</v>
      </c>
    </row>
    <row r="140" spans="1:13" s="9" customFormat="1">
      <c r="A140" s="397">
        <v>148</v>
      </c>
      <c r="B140" s="409">
        <v>19</v>
      </c>
      <c r="C140" s="409">
        <v>19</v>
      </c>
      <c r="D140" s="400">
        <v>7127</v>
      </c>
      <c r="E140" s="398" t="s">
        <v>77</v>
      </c>
      <c r="F140" s="435">
        <v>1145.3647572778227</v>
      </c>
      <c r="G140" s="427">
        <v>112.87959474639577</v>
      </c>
      <c r="H140" s="427">
        <v>320.17948165158884</v>
      </c>
      <c r="I140" s="399">
        <v>141.91125077843955</v>
      </c>
      <c r="J140" s="399">
        <v>-0.8683180581080534</v>
      </c>
      <c r="K140" s="399">
        <v>107.27217328733562</v>
      </c>
      <c r="L140" s="399">
        <v>-85.401290865721904</v>
      </c>
      <c r="M140" s="435">
        <v>1741.3376488177523</v>
      </c>
    </row>
    <row r="141" spans="1:13" s="9" customFormat="1">
      <c r="A141" s="397">
        <v>507</v>
      </c>
      <c r="B141" s="409">
        <v>10</v>
      </c>
      <c r="C141" s="409">
        <v>10</v>
      </c>
      <c r="D141" s="400">
        <v>7099</v>
      </c>
      <c r="E141" s="398" t="s">
        <v>190</v>
      </c>
      <c r="F141" s="435">
        <v>73.636252914718924</v>
      </c>
      <c r="G141" s="427">
        <v>-255.4305776727505</v>
      </c>
      <c r="H141" s="427">
        <v>-61.696167022849508</v>
      </c>
      <c r="I141" s="399">
        <v>129.1986918792617</v>
      </c>
      <c r="J141" s="399">
        <v>245.93275401088906</v>
      </c>
      <c r="K141" s="399">
        <v>149.5574764594854</v>
      </c>
      <c r="L141" s="399">
        <v>-7.961825609240738</v>
      </c>
      <c r="M141" s="435">
        <v>273.2366049595143</v>
      </c>
    </row>
    <row r="142" spans="1:13" s="9" customFormat="1">
      <c r="A142" s="397">
        <v>320</v>
      </c>
      <c r="B142" s="409">
        <v>19</v>
      </c>
      <c r="C142" s="409">
        <v>19</v>
      </c>
      <c r="D142" s="400">
        <v>7030</v>
      </c>
      <c r="E142" s="398" t="s">
        <v>147</v>
      </c>
      <c r="F142" s="435">
        <v>248.0145197419173</v>
      </c>
      <c r="G142" s="427">
        <v>60.902300682406249</v>
      </c>
      <c r="H142" s="427">
        <v>85.753171910231345</v>
      </c>
      <c r="I142" s="399">
        <v>166.57359115831088</v>
      </c>
      <c r="J142" s="399">
        <v>369.69347567547743</v>
      </c>
      <c r="K142" s="399">
        <v>120.46492412440958</v>
      </c>
      <c r="L142" s="399">
        <v>46.31422475106686</v>
      </c>
      <c r="M142" s="435">
        <v>1097.7162080438197</v>
      </c>
    </row>
    <row r="143" spans="1:13" s="9" customFormat="1">
      <c r="A143" s="397">
        <v>563</v>
      </c>
      <c r="B143" s="409">
        <v>17</v>
      </c>
      <c r="C143" s="409">
        <v>17</v>
      </c>
      <c r="D143" s="400">
        <v>6978</v>
      </c>
      <c r="E143" s="398" t="s">
        <v>203</v>
      </c>
      <c r="F143" s="435">
        <v>350.00080109135314</v>
      </c>
      <c r="G143" s="427">
        <v>-96.84623394485746</v>
      </c>
      <c r="H143" s="427">
        <v>-131.87627209508179</v>
      </c>
      <c r="I143" s="399">
        <v>115.34724755825626</v>
      </c>
      <c r="J143" s="399">
        <v>467.9050085781052</v>
      </c>
      <c r="K143" s="399">
        <v>103.21526808524443</v>
      </c>
      <c r="L143" s="399">
        <v>-32.445686443106908</v>
      </c>
      <c r="M143" s="435">
        <v>775.30013282991285</v>
      </c>
    </row>
    <row r="144" spans="1:13" s="9" customFormat="1">
      <c r="A144" s="397">
        <v>143</v>
      </c>
      <c r="B144" s="409">
        <v>6</v>
      </c>
      <c r="C144" s="409">
        <v>6</v>
      </c>
      <c r="D144" s="400">
        <v>6850</v>
      </c>
      <c r="E144" s="398" t="s">
        <v>74</v>
      </c>
      <c r="F144" s="435">
        <v>87.791134527447113</v>
      </c>
      <c r="G144" s="427">
        <v>-83.088714567279837</v>
      </c>
      <c r="H144" s="427">
        <v>-2.02801396572334</v>
      </c>
      <c r="I144" s="399">
        <v>134.10436636514902</v>
      </c>
      <c r="J144" s="399">
        <v>384.65711663745026</v>
      </c>
      <c r="K144" s="399">
        <v>123.91691262115259</v>
      </c>
      <c r="L144" s="399">
        <v>-127.80598540145985</v>
      </c>
      <c r="M144" s="435">
        <v>517.54681621673592</v>
      </c>
    </row>
    <row r="145" spans="1:13" s="9" customFormat="1">
      <c r="A145" s="397">
        <v>261</v>
      </c>
      <c r="B145" s="409">
        <v>19</v>
      </c>
      <c r="C145" s="409">
        <v>19</v>
      </c>
      <c r="D145" s="400">
        <v>6822</v>
      </c>
      <c r="E145" s="398" t="s">
        <v>122</v>
      </c>
      <c r="F145" s="435">
        <v>1331.8582953052896</v>
      </c>
      <c r="G145" s="427">
        <v>89.499570178221475</v>
      </c>
      <c r="H145" s="427">
        <v>253.32311649422394</v>
      </c>
      <c r="I145" s="399">
        <v>140.88706451970219</v>
      </c>
      <c r="J145" s="399">
        <v>-76.929691606423603</v>
      </c>
      <c r="K145" s="399">
        <v>115.42947585909648</v>
      </c>
      <c r="L145" s="399">
        <v>52.414394605687484</v>
      </c>
      <c r="M145" s="435">
        <v>1906.4822253557979</v>
      </c>
    </row>
    <row r="146" spans="1:13" s="9" customFormat="1">
      <c r="A146" s="397">
        <v>271</v>
      </c>
      <c r="B146" s="409">
        <v>4</v>
      </c>
      <c r="C146" s="409">
        <v>4</v>
      </c>
      <c r="D146" s="400">
        <v>6766</v>
      </c>
      <c r="E146" s="398" t="s">
        <v>125</v>
      </c>
      <c r="F146" s="435">
        <v>-69.869496610497151</v>
      </c>
      <c r="G146" s="427">
        <v>-102.78105624394948</v>
      </c>
      <c r="H146" s="427">
        <v>-42.698462317944397</v>
      </c>
      <c r="I146" s="399">
        <v>156.16535669997754</v>
      </c>
      <c r="J146" s="399">
        <v>464.17818167575672</v>
      </c>
      <c r="K146" s="399">
        <v>135.3781944485095</v>
      </c>
      <c r="L146" s="399">
        <v>-36.753916642033701</v>
      </c>
      <c r="M146" s="435">
        <v>503.61880100981898</v>
      </c>
    </row>
    <row r="147" spans="1:13" s="9" customFormat="1">
      <c r="A147" s="397">
        <v>778</v>
      </c>
      <c r="B147" s="409">
        <v>11</v>
      </c>
      <c r="C147" s="409">
        <v>11</v>
      </c>
      <c r="D147" s="400">
        <v>6708</v>
      </c>
      <c r="E147" s="398" t="s">
        <v>277</v>
      </c>
      <c r="F147" s="435">
        <v>52.719956497751724</v>
      </c>
      <c r="G147" s="427">
        <v>109.59354168829068</v>
      </c>
      <c r="H147" s="427">
        <v>15.724463983593527</v>
      </c>
      <c r="I147" s="399">
        <v>129.47524508120705</v>
      </c>
      <c r="J147" s="399">
        <v>350.95997872782647</v>
      </c>
      <c r="K147" s="399">
        <v>126.235311785324</v>
      </c>
      <c r="L147" s="399">
        <v>10.23479427549195</v>
      </c>
      <c r="M147" s="435">
        <v>794.9432920394853</v>
      </c>
    </row>
    <row r="148" spans="1:13" s="9" customFormat="1">
      <c r="A148" s="397">
        <v>79</v>
      </c>
      <c r="B148" s="409">
        <v>4</v>
      </c>
      <c r="C148" s="409">
        <v>4</v>
      </c>
      <c r="D148" s="400">
        <v>6703</v>
      </c>
      <c r="E148" s="398" t="s">
        <v>55</v>
      </c>
      <c r="F148" s="435">
        <v>-5.2401083202782814</v>
      </c>
      <c r="G148" s="427">
        <v>-157.18244008098483</v>
      </c>
      <c r="H148" s="427">
        <v>-119.09121646996401</v>
      </c>
      <c r="I148" s="399">
        <v>147.52971194361763</v>
      </c>
      <c r="J148" s="399">
        <v>-42.992286684601318</v>
      </c>
      <c r="K148" s="399">
        <v>88.228709347248639</v>
      </c>
      <c r="L148" s="399">
        <v>-13.460241682828585</v>
      </c>
      <c r="M148" s="435">
        <v>-102.20787194779076</v>
      </c>
    </row>
    <row r="149" spans="1:13" s="9" customFormat="1">
      <c r="A149" s="397">
        <v>69</v>
      </c>
      <c r="B149" s="409">
        <v>17</v>
      </c>
      <c r="C149" s="409">
        <v>17</v>
      </c>
      <c r="D149" s="400">
        <v>6558</v>
      </c>
      <c r="E149" s="398" t="s">
        <v>48</v>
      </c>
      <c r="F149" s="435">
        <v>467.62163319123164</v>
      </c>
      <c r="G149" s="427">
        <v>-277.42895015825627</v>
      </c>
      <c r="H149" s="427">
        <v>-271.21570622991686</v>
      </c>
      <c r="I149" s="399">
        <v>113.22543447403788</v>
      </c>
      <c r="J149" s="399">
        <v>493.15161471884846</v>
      </c>
      <c r="K149" s="399">
        <v>118.78322766011523</v>
      </c>
      <c r="L149" s="399">
        <v>104.29094236047575</v>
      </c>
      <c r="M149" s="435">
        <v>748.42819601653571</v>
      </c>
    </row>
    <row r="150" spans="1:13" s="9" customFormat="1">
      <c r="A150" s="397">
        <v>859</v>
      </c>
      <c r="B150" s="409">
        <v>17</v>
      </c>
      <c r="C150" s="409">
        <v>17</v>
      </c>
      <c r="D150" s="400">
        <v>6525</v>
      </c>
      <c r="E150" s="398" t="s">
        <v>299</v>
      </c>
      <c r="F150" s="435">
        <v>1517.0939761698617</v>
      </c>
      <c r="G150" s="427">
        <v>-243.16955998638795</v>
      </c>
      <c r="H150" s="427">
        <v>-254.48932799165433</v>
      </c>
      <c r="I150" s="399">
        <v>97.191836305292128</v>
      </c>
      <c r="J150" s="399">
        <v>735.92884023928298</v>
      </c>
      <c r="K150" s="399">
        <v>63.052984973593965</v>
      </c>
      <c r="L150" s="399">
        <v>-141.93226053639847</v>
      </c>
      <c r="M150" s="435">
        <v>1773.6764891735897</v>
      </c>
    </row>
    <row r="151" spans="1:13" s="9" customFormat="1">
      <c r="A151" s="397">
        <v>71</v>
      </c>
      <c r="B151" s="409">
        <v>17</v>
      </c>
      <c r="C151" s="409">
        <v>17</v>
      </c>
      <c r="D151" s="400">
        <v>6473</v>
      </c>
      <c r="E151" s="398" t="s">
        <v>49</v>
      </c>
      <c r="F151" s="435">
        <v>672.32518968195143</v>
      </c>
      <c r="G151" s="427">
        <v>-47.378657145923007</v>
      </c>
      <c r="H151" s="427">
        <v>-107.96211778568814</v>
      </c>
      <c r="I151" s="399">
        <v>108.61055276211479</v>
      </c>
      <c r="J151" s="399">
        <v>616.53939456463911</v>
      </c>
      <c r="K151" s="399">
        <v>143.64624092241226</v>
      </c>
      <c r="L151" s="399">
        <v>123.75560018538545</v>
      </c>
      <c r="M151" s="435">
        <v>1509.5362031848917</v>
      </c>
    </row>
    <row r="152" spans="1:13" s="9" customFormat="1">
      <c r="A152" s="397">
        <v>322</v>
      </c>
      <c r="B152" s="409">
        <v>2</v>
      </c>
      <c r="C152" s="409">
        <v>2</v>
      </c>
      <c r="D152" s="400">
        <v>6462</v>
      </c>
      <c r="E152" s="398" t="s">
        <v>148</v>
      </c>
      <c r="F152" s="435">
        <v>660.39224180102246</v>
      </c>
      <c r="G152" s="427">
        <v>175.28957097244654</v>
      </c>
      <c r="H152" s="427">
        <v>141.76465124410333</v>
      </c>
      <c r="I152" s="399">
        <v>97.740603917595891</v>
      </c>
      <c r="J152" s="399">
        <v>315.29900779644851</v>
      </c>
      <c r="K152" s="399">
        <v>156.95171228628831</v>
      </c>
      <c r="L152" s="399">
        <v>-62.989167440420921</v>
      </c>
      <c r="M152" s="435">
        <v>1484.448620577484</v>
      </c>
    </row>
    <row r="153" spans="1:13" s="9" customFormat="1">
      <c r="A153" s="397">
        <v>142</v>
      </c>
      <c r="B153" s="409">
        <v>7</v>
      </c>
      <c r="C153" s="409">
        <v>7</v>
      </c>
      <c r="D153" s="400">
        <v>6444</v>
      </c>
      <c r="E153" s="398" t="s">
        <v>73</v>
      </c>
      <c r="F153" s="435">
        <v>28.438989994437058</v>
      </c>
      <c r="G153" s="427">
        <v>46.92759342201181</v>
      </c>
      <c r="H153" s="427">
        <v>23.53127402412138</v>
      </c>
      <c r="I153" s="399">
        <v>129.45441820108655</v>
      </c>
      <c r="J153" s="399">
        <v>417.06557240078325</v>
      </c>
      <c r="K153" s="399">
        <v>123.9057637672727</v>
      </c>
      <c r="L153" s="399">
        <v>-99.704531346989441</v>
      </c>
      <c r="M153" s="435">
        <v>669.61908046272333</v>
      </c>
    </row>
    <row r="154" spans="1:13" s="9" customFormat="1">
      <c r="A154" s="397">
        <v>704</v>
      </c>
      <c r="B154" s="409">
        <v>2</v>
      </c>
      <c r="C154" s="409">
        <v>2</v>
      </c>
      <c r="D154" s="400">
        <v>6436</v>
      </c>
      <c r="E154" s="398" t="s">
        <v>252</v>
      </c>
      <c r="F154" s="435">
        <v>528.2009424183467</v>
      </c>
      <c r="G154" s="427">
        <v>142.80135987509431</v>
      </c>
      <c r="H154" s="427">
        <v>10.656577541054796</v>
      </c>
      <c r="I154" s="399">
        <v>81.19736180235347</v>
      </c>
      <c r="J154" s="399">
        <v>177.38073821029863</v>
      </c>
      <c r="K154" s="399">
        <v>67.989748262838518</v>
      </c>
      <c r="L154" s="399">
        <v>-181.44188937228091</v>
      </c>
      <c r="M154" s="435">
        <v>826.78483873770551</v>
      </c>
    </row>
    <row r="155" spans="1:13" s="9" customFormat="1">
      <c r="A155" s="397">
        <v>309</v>
      </c>
      <c r="B155" s="409">
        <v>12</v>
      </c>
      <c r="C155" s="409">
        <v>12</v>
      </c>
      <c r="D155" s="400">
        <v>6409</v>
      </c>
      <c r="E155" s="398" t="s">
        <v>143</v>
      </c>
      <c r="F155" s="435">
        <v>69.222086820015562</v>
      </c>
      <c r="G155" s="427">
        <v>-206.8452449751837</v>
      </c>
      <c r="H155" s="427">
        <v>-140.30054593664437</v>
      </c>
      <c r="I155" s="399">
        <v>222.72257571870887</v>
      </c>
      <c r="J155" s="399">
        <v>629.72853814440555</v>
      </c>
      <c r="K155" s="399">
        <v>128.81975440788074</v>
      </c>
      <c r="L155" s="399">
        <v>74.370884693399901</v>
      </c>
      <c r="M155" s="435">
        <v>777.7180488725827</v>
      </c>
    </row>
    <row r="156" spans="1:13" s="9" customFormat="1">
      <c r="A156" s="397">
        <v>783</v>
      </c>
      <c r="B156" s="409">
        <v>4</v>
      </c>
      <c r="C156" s="409">
        <v>4</v>
      </c>
      <c r="D156" s="400">
        <v>6377</v>
      </c>
      <c r="E156" s="398" t="s">
        <v>279</v>
      </c>
      <c r="F156" s="435">
        <v>6.1501545548939873</v>
      </c>
      <c r="G156" s="427">
        <v>-18.103527127470567</v>
      </c>
      <c r="H156" s="427">
        <v>-2.0551719633173864</v>
      </c>
      <c r="I156" s="399">
        <v>105.8453641710866</v>
      </c>
      <c r="J156" s="399">
        <v>220.05685304504377</v>
      </c>
      <c r="K156" s="399">
        <v>126.01099244964728</v>
      </c>
      <c r="L156" s="399">
        <v>-9.9518582405519833</v>
      </c>
      <c r="M156" s="435">
        <v>427.95280688933173</v>
      </c>
    </row>
    <row r="157" spans="1:13" s="9" customFormat="1">
      <c r="A157" s="397">
        <v>288</v>
      </c>
      <c r="B157" s="409">
        <v>15</v>
      </c>
      <c r="C157" s="409">
        <v>15</v>
      </c>
      <c r="D157" s="400">
        <v>6368</v>
      </c>
      <c r="E157" s="398" t="s">
        <v>135</v>
      </c>
      <c r="F157" s="435">
        <v>671.52257316978648</v>
      </c>
      <c r="G157" s="427">
        <v>0.50287084572377605</v>
      </c>
      <c r="H157" s="427">
        <v>-23.192078767800741</v>
      </c>
      <c r="I157" s="399">
        <v>92.527044034597338</v>
      </c>
      <c r="J157" s="399">
        <v>367.77319662948577</v>
      </c>
      <c r="K157" s="399">
        <v>146.2155402835248</v>
      </c>
      <c r="L157" s="399">
        <v>50.922581658291456</v>
      </c>
      <c r="M157" s="435">
        <v>1306.271727853609</v>
      </c>
    </row>
    <row r="158" spans="1:13" s="9" customFormat="1">
      <c r="A158" s="397">
        <v>635</v>
      </c>
      <c r="B158" s="409">
        <v>6</v>
      </c>
      <c r="C158" s="409">
        <v>6</v>
      </c>
      <c r="D158" s="400">
        <v>6337</v>
      </c>
      <c r="E158" s="398" t="s">
        <v>235</v>
      </c>
      <c r="F158" s="435">
        <v>134.23452294114369</v>
      </c>
      <c r="G158" s="427">
        <v>-18.056304977580805</v>
      </c>
      <c r="H158" s="427">
        <v>-2.0449467292317478</v>
      </c>
      <c r="I158" s="399">
        <v>128.7266197535686</v>
      </c>
      <c r="J158" s="399">
        <v>345.170369232876</v>
      </c>
      <c r="K158" s="399">
        <v>129.78025410607745</v>
      </c>
      <c r="L158" s="399">
        <v>-63.612434906106991</v>
      </c>
      <c r="M158" s="435">
        <v>654.19807942074624</v>
      </c>
    </row>
    <row r="159" spans="1:13" s="9" customFormat="1">
      <c r="A159" s="397">
        <v>946</v>
      </c>
      <c r="B159" s="409">
        <v>15</v>
      </c>
      <c r="C159" s="409">
        <v>15</v>
      </c>
      <c r="D159" s="400">
        <v>6291</v>
      </c>
      <c r="E159" s="398" t="s">
        <v>320</v>
      </c>
      <c r="F159" s="435">
        <v>818.68248521492853</v>
      </c>
      <c r="G159" s="427">
        <v>-22.786994892557569</v>
      </c>
      <c r="H159" s="427">
        <v>-2.0404266307471679</v>
      </c>
      <c r="I159" s="399">
        <v>96.034450920183119</v>
      </c>
      <c r="J159" s="399">
        <v>359.33721180441546</v>
      </c>
      <c r="K159" s="399">
        <v>146.3103194189035</v>
      </c>
      <c r="L159" s="399">
        <v>127.0823398505802</v>
      </c>
      <c r="M159" s="435">
        <v>1522.619385685706</v>
      </c>
    </row>
    <row r="160" spans="1:13" s="9" customFormat="1">
      <c r="A160" s="397">
        <v>936</v>
      </c>
      <c r="B160" s="409">
        <v>6</v>
      </c>
      <c r="C160" s="409">
        <v>6</v>
      </c>
      <c r="D160" s="400">
        <v>6275</v>
      </c>
      <c r="E160" s="398" t="s">
        <v>319</v>
      </c>
      <c r="F160" s="435">
        <v>73.34144942167525</v>
      </c>
      <c r="G160" s="427">
        <v>320.80983726410591</v>
      </c>
      <c r="H160" s="427">
        <v>125.68330866883052</v>
      </c>
      <c r="I160" s="399">
        <v>120.70462757055685</v>
      </c>
      <c r="J160" s="399">
        <v>383.91086697937106</v>
      </c>
      <c r="K160" s="399">
        <v>167.91179203723445</v>
      </c>
      <c r="L160" s="399">
        <v>94.946932270916335</v>
      </c>
      <c r="M160" s="435">
        <v>1287.3088142126903</v>
      </c>
    </row>
    <row r="161" spans="1:13" s="9" customFormat="1">
      <c r="A161" s="397">
        <v>287</v>
      </c>
      <c r="B161" s="409">
        <v>15</v>
      </c>
      <c r="C161" s="409">
        <v>15</v>
      </c>
      <c r="D161" s="400">
        <v>6199</v>
      </c>
      <c r="E161" s="398" t="s">
        <v>134</v>
      </c>
      <c r="F161" s="435">
        <v>270.6915707322845</v>
      </c>
      <c r="G161" s="427">
        <v>216.87607440523516</v>
      </c>
      <c r="H161" s="427">
        <v>107.79733937161132</v>
      </c>
      <c r="I161" s="399">
        <v>89.779549414668963</v>
      </c>
      <c r="J161" s="399">
        <v>350.05570011271345</v>
      </c>
      <c r="K161" s="399">
        <v>174.09835151285787</v>
      </c>
      <c r="L161" s="399">
        <v>100.01338925633166</v>
      </c>
      <c r="M161" s="435">
        <v>1309.3119748057029</v>
      </c>
    </row>
    <row r="162" spans="1:13" s="9" customFormat="1">
      <c r="A162" s="397">
        <v>755</v>
      </c>
      <c r="B162" s="409">
        <v>1</v>
      </c>
      <c r="C162" s="410">
        <v>33</v>
      </c>
      <c r="D162" s="400">
        <v>6158</v>
      </c>
      <c r="E162" s="398" t="s">
        <v>269</v>
      </c>
      <c r="F162" s="435">
        <v>473.01136777028483</v>
      </c>
      <c r="G162" s="427">
        <v>153.99744734346899</v>
      </c>
      <c r="H162" s="427">
        <v>151.32260041925218</v>
      </c>
      <c r="I162" s="399">
        <v>86.972985144989323</v>
      </c>
      <c r="J162" s="399">
        <v>-4.4383092079968227</v>
      </c>
      <c r="K162" s="399">
        <v>76.644994809618368</v>
      </c>
      <c r="L162" s="399">
        <v>-262.26226047417993</v>
      </c>
      <c r="M162" s="435">
        <v>675.24882580543704</v>
      </c>
    </row>
    <row r="163" spans="1:13" s="9" customFormat="1">
      <c r="A163" s="397">
        <v>581</v>
      </c>
      <c r="B163" s="409">
        <v>6</v>
      </c>
      <c r="C163" s="409">
        <v>6</v>
      </c>
      <c r="D163" s="400">
        <v>6123</v>
      </c>
      <c r="E163" s="398" t="s">
        <v>209</v>
      </c>
      <c r="F163" s="435">
        <v>129.59000242297623</v>
      </c>
      <c r="G163" s="427">
        <v>-73.17703449662298</v>
      </c>
      <c r="H163" s="427">
        <v>-38.266195678540726</v>
      </c>
      <c r="I163" s="399">
        <v>174.72270813952014</v>
      </c>
      <c r="J163" s="399">
        <v>371.3540114273768</v>
      </c>
      <c r="K163" s="399">
        <v>121.6294631575186</v>
      </c>
      <c r="L163" s="399">
        <v>-48.587130491589093</v>
      </c>
      <c r="M163" s="435">
        <v>637.26582448063903</v>
      </c>
    </row>
    <row r="164" spans="1:13" s="9" customFormat="1">
      <c r="A164" s="397">
        <v>931</v>
      </c>
      <c r="B164" s="409">
        <v>13</v>
      </c>
      <c r="C164" s="409">
        <v>13</v>
      </c>
      <c r="D164" s="400">
        <v>5877</v>
      </c>
      <c r="E164" s="398" t="s">
        <v>316</v>
      </c>
      <c r="F164" s="435">
        <v>70.222735205420548</v>
      </c>
      <c r="G164" s="427">
        <v>412.36278709067318</v>
      </c>
      <c r="H164" s="427">
        <v>253.36235599883284</v>
      </c>
      <c r="I164" s="399">
        <v>133.68688115181868</v>
      </c>
      <c r="J164" s="399">
        <v>364.32254112645796</v>
      </c>
      <c r="K164" s="399">
        <v>156.16913976753392</v>
      </c>
      <c r="L164" s="399">
        <v>23.339118597924109</v>
      </c>
      <c r="M164" s="435">
        <v>1413.4655589386614</v>
      </c>
    </row>
    <row r="165" spans="1:13" s="9" customFormat="1">
      <c r="A165" s="397">
        <v>834</v>
      </c>
      <c r="B165" s="409">
        <v>5</v>
      </c>
      <c r="C165" s="409">
        <v>5</v>
      </c>
      <c r="D165" s="400">
        <v>5844</v>
      </c>
      <c r="E165" s="398" t="s">
        <v>286</v>
      </c>
      <c r="F165" s="435">
        <v>93.174600541296968</v>
      </c>
      <c r="G165" s="427">
        <v>278.08366801463967</v>
      </c>
      <c r="H165" s="427">
        <v>142.82614823908841</v>
      </c>
      <c r="I165" s="399">
        <v>105.66456727922026</v>
      </c>
      <c r="J165" s="399">
        <v>293.22898585523029</v>
      </c>
      <c r="K165" s="399">
        <v>121.23357243614028</v>
      </c>
      <c r="L165" s="399">
        <v>-248.90485968514716</v>
      </c>
      <c r="M165" s="435">
        <v>785.30668268046861</v>
      </c>
    </row>
    <row r="166" spans="1:13" s="9" customFormat="1">
      <c r="A166" s="397">
        <v>440</v>
      </c>
      <c r="B166" s="409">
        <v>15</v>
      </c>
      <c r="C166" s="409">
        <v>15</v>
      </c>
      <c r="D166" s="400">
        <v>5843</v>
      </c>
      <c r="E166" s="398" t="s">
        <v>171</v>
      </c>
      <c r="F166" s="435">
        <v>1843.2318864758345</v>
      </c>
      <c r="G166" s="427">
        <v>-186.34983441223315</v>
      </c>
      <c r="H166" s="427">
        <v>-186.45291743752836</v>
      </c>
      <c r="I166" s="399">
        <v>57.713712774813906</v>
      </c>
      <c r="J166" s="399">
        <v>554.76999216102899</v>
      </c>
      <c r="K166" s="399">
        <v>62.571180699053173</v>
      </c>
      <c r="L166" s="399">
        <v>-263.86479548177306</v>
      </c>
      <c r="M166" s="435">
        <v>1881.6192247791955</v>
      </c>
    </row>
    <row r="167" spans="1:13" s="9" customFormat="1">
      <c r="A167" s="397">
        <v>178</v>
      </c>
      <c r="B167" s="409">
        <v>10</v>
      </c>
      <c r="C167" s="409">
        <v>10</v>
      </c>
      <c r="D167" s="416">
        <v>5734</v>
      </c>
      <c r="E167" s="398" t="s">
        <v>89</v>
      </c>
      <c r="F167" s="435">
        <v>-28.997308955356967</v>
      </c>
      <c r="G167" s="427">
        <v>98.286051656911923</v>
      </c>
      <c r="H167" s="427">
        <v>-2.0541873871708178</v>
      </c>
      <c r="I167" s="399">
        <v>117.95075978469428</v>
      </c>
      <c r="J167" s="399">
        <v>432.55650868465818</v>
      </c>
      <c r="K167" s="399">
        <v>165.67718227386311</v>
      </c>
      <c r="L167" s="399">
        <v>-97.388733868154873</v>
      </c>
      <c r="M167" s="435">
        <v>686.03027218944487</v>
      </c>
    </row>
    <row r="168" spans="1:13" s="9" customFormat="1">
      <c r="A168" s="397">
        <v>475</v>
      </c>
      <c r="B168" s="409">
        <v>15</v>
      </c>
      <c r="C168" s="409">
        <v>15</v>
      </c>
      <c r="D168" s="400">
        <v>5456</v>
      </c>
      <c r="E168" s="398" t="s">
        <v>175</v>
      </c>
      <c r="F168" s="435">
        <v>1008.2215451523699</v>
      </c>
      <c r="G168" s="427">
        <v>-250.88055437682445</v>
      </c>
      <c r="H168" s="427">
        <v>-167.42164484568119</v>
      </c>
      <c r="I168" s="399">
        <v>81.139870931857715</v>
      </c>
      <c r="J168" s="399">
        <v>320.41233147907002</v>
      </c>
      <c r="K168" s="399">
        <v>128.10156988783297</v>
      </c>
      <c r="L168" s="399">
        <v>10.754215542521994</v>
      </c>
      <c r="M168" s="435">
        <v>1130.3273337711469</v>
      </c>
    </row>
    <row r="169" spans="1:13" s="9" customFormat="1">
      <c r="A169" s="397">
        <v>149</v>
      </c>
      <c r="B169" s="409">
        <v>1</v>
      </c>
      <c r="C169" s="410">
        <v>33</v>
      </c>
      <c r="D169" s="400">
        <v>5379</v>
      </c>
      <c r="E169" s="398" t="s">
        <v>78</v>
      </c>
      <c r="F169" s="435">
        <v>360.44429566171874</v>
      </c>
      <c r="G169" s="427">
        <v>121.53708018449522</v>
      </c>
      <c r="H169" s="427">
        <v>58.421385243947817</v>
      </c>
      <c r="I169" s="399">
        <v>77.164496469597779</v>
      </c>
      <c r="J169" s="399">
        <v>-6.6417541995689007</v>
      </c>
      <c r="K169" s="399">
        <v>105.49346512938257</v>
      </c>
      <c r="L169" s="399">
        <v>-259.23740472206731</v>
      </c>
      <c r="M169" s="435">
        <v>457.18156376750591</v>
      </c>
    </row>
    <row r="170" spans="1:13" s="9" customFormat="1">
      <c r="A170" s="397">
        <v>989</v>
      </c>
      <c r="B170" s="409">
        <v>14</v>
      </c>
      <c r="C170" s="409">
        <v>14</v>
      </c>
      <c r="D170" s="400">
        <v>5316</v>
      </c>
      <c r="E170" s="398" t="s">
        <v>325</v>
      </c>
      <c r="F170" s="435">
        <v>149.74057381917956</v>
      </c>
      <c r="G170" s="427">
        <v>-179.82029697159791</v>
      </c>
      <c r="H170" s="427">
        <v>-85.432861775449325</v>
      </c>
      <c r="I170" s="399">
        <v>130.82073770250318</v>
      </c>
      <c r="J170" s="399">
        <v>426.17486501009796</v>
      </c>
      <c r="K170" s="399">
        <v>127.31576471081185</v>
      </c>
      <c r="L170" s="399">
        <v>-19.304740406320541</v>
      </c>
      <c r="M170" s="435">
        <v>549.49404208922476</v>
      </c>
    </row>
    <row r="171" spans="1:13" s="9" customFormat="1">
      <c r="A171" s="397">
        <v>217</v>
      </c>
      <c r="B171" s="409">
        <v>16</v>
      </c>
      <c r="C171" s="409">
        <v>16</v>
      </c>
      <c r="D171" s="400">
        <v>5246</v>
      </c>
      <c r="E171" s="398" t="s">
        <v>102</v>
      </c>
      <c r="F171" s="435">
        <v>454.19334952066799</v>
      </c>
      <c r="G171" s="427">
        <v>-138.00047780864574</v>
      </c>
      <c r="H171" s="427">
        <v>-144.14826403425712</v>
      </c>
      <c r="I171" s="399">
        <v>113.02072638490912</v>
      </c>
      <c r="J171" s="399">
        <v>526.31272866630161</v>
      </c>
      <c r="K171" s="399">
        <v>113.20230663980162</v>
      </c>
      <c r="L171" s="399">
        <v>37.2251239039268</v>
      </c>
      <c r="M171" s="435">
        <v>961.80549327270433</v>
      </c>
    </row>
    <row r="172" spans="1:13" s="9" customFormat="1">
      <c r="A172" s="397">
        <v>213</v>
      </c>
      <c r="B172" s="409">
        <v>10</v>
      </c>
      <c r="C172" s="409">
        <v>10</v>
      </c>
      <c r="D172" s="400">
        <v>5114</v>
      </c>
      <c r="E172" s="398" t="s">
        <v>99</v>
      </c>
      <c r="F172" s="435">
        <v>-3.2656108467527707</v>
      </c>
      <c r="G172" s="427">
        <v>-91.765532167656502</v>
      </c>
      <c r="H172" s="427">
        <v>-6.9354841371586184</v>
      </c>
      <c r="I172" s="399">
        <v>164.9173383134351</v>
      </c>
      <c r="J172" s="399">
        <v>299.3435284377332</v>
      </c>
      <c r="K172" s="399">
        <v>151.05262768029675</v>
      </c>
      <c r="L172" s="399">
        <v>-53.448181462651547</v>
      </c>
      <c r="M172" s="435">
        <v>459.89868581724562</v>
      </c>
    </row>
    <row r="173" spans="1:13" s="9" customFormat="1">
      <c r="A173" s="397">
        <v>624</v>
      </c>
      <c r="B173" s="409">
        <v>8</v>
      </c>
      <c r="C173" s="409">
        <v>8</v>
      </c>
      <c r="D173" s="400">
        <v>5065</v>
      </c>
      <c r="E173" s="398" t="s">
        <v>230</v>
      </c>
      <c r="F173" s="435">
        <v>316.697241390111</v>
      </c>
      <c r="G173" s="427">
        <v>143.31469773255503</v>
      </c>
      <c r="H173" s="427">
        <v>141.76602203157708</v>
      </c>
      <c r="I173" s="399">
        <v>118.79724494787548</v>
      </c>
      <c r="J173" s="399">
        <v>180.60446980742572</v>
      </c>
      <c r="K173" s="399">
        <v>75.926829273315604</v>
      </c>
      <c r="L173" s="399">
        <v>-157.52458045409674</v>
      </c>
      <c r="M173" s="435">
        <v>819.58192472876328</v>
      </c>
    </row>
    <row r="174" spans="1:13" s="9" customFormat="1">
      <c r="A174" s="397">
        <v>611</v>
      </c>
      <c r="B174" s="409">
        <v>1</v>
      </c>
      <c r="C174" s="410">
        <v>35</v>
      </c>
      <c r="D174" s="400">
        <v>4973</v>
      </c>
      <c r="E174" s="398" t="s">
        <v>223</v>
      </c>
      <c r="F174" s="435">
        <v>456.17658528574555</v>
      </c>
      <c r="G174" s="427">
        <v>103.77600833287686</v>
      </c>
      <c r="H174" s="427">
        <v>12.668677588293876</v>
      </c>
      <c r="I174" s="399">
        <v>90.54855499213393</v>
      </c>
      <c r="J174" s="399">
        <v>218.32325889769476</v>
      </c>
      <c r="K174" s="399">
        <v>80.294414959081308</v>
      </c>
      <c r="L174" s="399">
        <v>-270.27428111803738</v>
      </c>
      <c r="M174" s="435">
        <v>691.51321893778891</v>
      </c>
    </row>
    <row r="175" spans="1:13" s="9" customFormat="1">
      <c r="A175" s="397">
        <v>531</v>
      </c>
      <c r="B175" s="409">
        <v>4</v>
      </c>
      <c r="C175" s="409">
        <v>4</v>
      </c>
      <c r="D175" s="400">
        <v>4966</v>
      </c>
      <c r="E175" s="398" t="s">
        <v>193</v>
      </c>
      <c r="F175" s="435">
        <v>24.031886043594085</v>
      </c>
      <c r="G175" s="427">
        <v>-226.19674505725601</v>
      </c>
      <c r="H175" s="427">
        <v>-188.58725672460375</v>
      </c>
      <c r="I175" s="399">
        <v>174.78778450010745</v>
      </c>
      <c r="J175" s="399">
        <v>421.72574961007786</v>
      </c>
      <c r="K175" s="399">
        <v>98.770979745648489</v>
      </c>
      <c r="L175" s="399">
        <v>-61.566854611357229</v>
      </c>
      <c r="M175" s="435">
        <v>242.96554350621093</v>
      </c>
    </row>
    <row r="176" spans="1:13" s="9" customFormat="1">
      <c r="A176" s="397">
        <v>791</v>
      </c>
      <c r="B176" s="409">
        <v>17</v>
      </c>
      <c r="C176" s="409">
        <v>17</v>
      </c>
      <c r="D176" s="400">
        <v>4931</v>
      </c>
      <c r="E176" s="398" t="s">
        <v>282</v>
      </c>
      <c r="F176" s="435">
        <v>578.16501508453905</v>
      </c>
      <c r="G176" s="427">
        <v>112.49004758462632</v>
      </c>
      <c r="H176" s="427">
        <v>-2.0823025983235111</v>
      </c>
      <c r="I176" s="399">
        <v>122.11723961518888</v>
      </c>
      <c r="J176" s="399">
        <v>593.51334496647746</v>
      </c>
      <c r="K176" s="399">
        <v>196.04436529516138</v>
      </c>
      <c r="L176" s="399">
        <v>-23.674913810586087</v>
      </c>
      <c r="M176" s="435">
        <v>1576.5727961370835</v>
      </c>
    </row>
    <row r="177" spans="1:13" s="9" customFormat="1">
      <c r="A177" s="397">
        <v>169</v>
      </c>
      <c r="B177" s="409">
        <v>5</v>
      </c>
      <c r="C177" s="409">
        <v>5</v>
      </c>
      <c r="D177" s="400">
        <v>4916</v>
      </c>
      <c r="E177" s="398" t="s">
        <v>84</v>
      </c>
      <c r="F177" s="435">
        <v>111.5059086315249</v>
      </c>
      <c r="G177" s="427">
        <v>70.874611516051047</v>
      </c>
      <c r="H177" s="427">
        <v>19.494477845898306</v>
      </c>
      <c r="I177" s="399">
        <v>134.07245464146743</v>
      </c>
      <c r="J177" s="399">
        <v>416.24050827905404</v>
      </c>
      <c r="K177" s="399">
        <v>99.254007775691107</v>
      </c>
      <c r="L177" s="399">
        <v>-246.49308380797396</v>
      </c>
      <c r="M177" s="435">
        <v>604.94888488171284</v>
      </c>
    </row>
    <row r="178" spans="1:13" s="9" customFormat="1">
      <c r="A178" s="397">
        <v>748</v>
      </c>
      <c r="B178" s="409">
        <v>17</v>
      </c>
      <c r="C178" s="409">
        <v>17</v>
      </c>
      <c r="D178" s="400">
        <v>4837</v>
      </c>
      <c r="E178" s="398" t="s">
        <v>265</v>
      </c>
      <c r="F178" s="435">
        <v>863.40661595037909</v>
      </c>
      <c r="G178" s="427">
        <v>-171.28156761743622</v>
      </c>
      <c r="H178" s="427">
        <v>-171.63809166520835</v>
      </c>
      <c r="I178" s="399">
        <v>112.27235838213132</v>
      </c>
      <c r="J178" s="399">
        <v>507.96594041841547</v>
      </c>
      <c r="K178" s="399">
        <v>144.87203495128182</v>
      </c>
      <c r="L178" s="399">
        <v>23.686582592516022</v>
      </c>
      <c r="M178" s="435">
        <v>1309.2838730120793</v>
      </c>
    </row>
    <row r="179" spans="1:13" s="9" customFormat="1">
      <c r="A179" s="397">
        <v>700</v>
      </c>
      <c r="B179" s="409">
        <v>9</v>
      </c>
      <c r="C179" s="409">
        <v>9</v>
      </c>
      <c r="D179" s="400">
        <v>4758</v>
      </c>
      <c r="E179" s="398" t="s">
        <v>250</v>
      </c>
      <c r="F179" s="435">
        <v>11.663683393408803</v>
      </c>
      <c r="G179" s="427">
        <v>55.154341188666891</v>
      </c>
      <c r="H179" s="427">
        <v>72.30682086917507</v>
      </c>
      <c r="I179" s="399">
        <v>143.13319074869128</v>
      </c>
      <c r="J179" s="399">
        <v>160.29732519618085</v>
      </c>
      <c r="K179" s="399">
        <v>101.65679645087828</v>
      </c>
      <c r="L179" s="399">
        <v>-212.07755359394704</v>
      </c>
      <c r="M179" s="435">
        <v>332.13460425305414</v>
      </c>
    </row>
    <row r="180" spans="1:13" s="9" customFormat="1">
      <c r="A180" s="397">
        <v>846</v>
      </c>
      <c r="B180" s="409">
        <v>14</v>
      </c>
      <c r="C180" s="409">
        <v>14</v>
      </c>
      <c r="D180" s="400">
        <v>4758</v>
      </c>
      <c r="E180" s="398" t="s">
        <v>290</v>
      </c>
      <c r="F180" s="435">
        <v>125.728960165446</v>
      </c>
      <c r="G180" s="427">
        <v>275.73191002738082</v>
      </c>
      <c r="H180" s="427">
        <v>53.153474387437981</v>
      </c>
      <c r="I180" s="399">
        <v>140.72783311080619</v>
      </c>
      <c r="J180" s="399">
        <v>604.65467226981673</v>
      </c>
      <c r="K180" s="399">
        <v>166.35169555840031</v>
      </c>
      <c r="L180" s="399">
        <v>-72.921815889029006</v>
      </c>
      <c r="M180" s="435">
        <v>1293.4267296302592</v>
      </c>
    </row>
    <row r="181" spans="1:13" s="9" customFormat="1">
      <c r="A181" s="397">
        <v>626</v>
      </c>
      <c r="B181" s="409">
        <v>17</v>
      </c>
      <c r="C181" s="409">
        <v>17</v>
      </c>
      <c r="D181" s="400">
        <v>4756</v>
      </c>
      <c r="E181" s="398" t="s">
        <v>232</v>
      </c>
      <c r="F181" s="435">
        <v>378.45581144570474</v>
      </c>
      <c r="G181" s="427">
        <v>-170.36895774206465</v>
      </c>
      <c r="H181" s="427">
        <v>-120.68382015412466</v>
      </c>
      <c r="I181" s="399">
        <v>154.20564706852969</v>
      </c>
      <c r="J181" s="399">
        <v>478.54121491188567</v>
      </c>
      <c r="K181" s="399">
        <v>141.29275938035616</v>
      </c>
      <c r="L181" s="399">
        <v>-15.574432296047098</v>
      </c>
      <c r="M181" s="435">
        <v>845.86822261423981</v>
      </c>
    </row>
    <row r="182" spans="1:13" s="9" customFormat="1">
      <c r="A182" s="397">
        <v>746</v>
      </c>
      <c r="B182" s="409">
        <v>17</v>
      </c>
      <c r="C182" s="409">
        <v>17</v>
      </c>
      <c r="D182" s="400">
        <v>4713</v>
      </c>
      <c r="E182" s="398" t="s">
        <v>263</v>
      </c>
      <c r="F182" s="435">
        <v>1148.7738746989253</v>
      </c>
      <c r="G182" s="427">
        <v>-31.554704876811773</v>
      </c>
      <c r="H182" s="427">
        <v>-111.63440226884731</v>
      </c>
      <c r="I182" s="399">
        <v>92.906166790788205</v>
      </c>
      <c r="J182" s="399">
        <v>399.41396686307047</v>
      </c>
      <c r="K182" s="399">
        <v>129.8154840746063</v>
      </c>
      <c r="L182" s="399">
        <v>65.922978994271162</v>
      </c>
      <c r="M182" s="435">
        <v>1693.6433642760026</v>
      </c>
    </row>
    <row r="183" spans="1:13" s="9" customFormat="1">
      <c r="A183" s="397">
        <v>18</v>
      </c>
      <c r="B183" s="409">
        <v>1</v>
      </c>
      <c r="C183" s="410">
        <v>34</v>
      </c>
      <c r="D183" s="400">
        <v>4700</v>
      </c>
      <c r="E183" s="398" t="s">
        <v>38</v>
      </c>
      <c r="F183" s="435">
        <v>439.23416737851397</v>
      </c>
      <c r="G183" s="427">
        <v>-96.947141015854598</v>
      </c>
      <c r="H183" s="427">
        <v>-46.326980033804695</v>
      </c>
      <c r="I183" s="399">
        <v>109.03923732535497</v>
      </c>
      <c r="J183" s="399">
        <v>220.06534332972015</v>
      </c>
      <c r="K183" s="399">
        <v>93.566266300053812</v>
      </c>
      <c r="L183" s="399">
        <v>4.8727659574468083</v>
      </c>
      <c r="M183" s="435">
        <v>723.50365924143046</v>
      </c>
    </row>
    <row r="184" spans="1:13" s="9" customFormat="1">
      <c r="A184" s="397">
        <v>538</v>
      </c>
      <c r="B184" s="409">
        <v>2</v>
      </c>
      <c r="C184" s="409">
        <v>2</v>
      </c>
      <c r="D184" s="400">
        <v>4695</v>
      </c>
      <c r="E184" s="398" t="s">
        <v>196</v>
      </c>
      <c r="F184" s="435">
        <v>497.08915142421318</v>
      </c>
      <c r="G184" s="427">
        <v>0.96293775964632888</v>
      </c>
      <c r="H184" s="427">
        <v>-31.545395997551076</v>
      </c>
      <c r="I184" s="399">
        <v>89.23475216866828</v>
      </c>
      <c r="J184" s="399">
        <v>374.40802527465974</v>
      </c>
      <c r="K184" s="399">
        <v>81.610733269783267</v>
      </c>
      <c r="L184" s="399">
        <v>175.41235356762513</v>
      </c>
      <c r="M184" s="435">
        <v>1187.1725574670447</v>
      </c>
    </row>
    <row r="185" spans="1:13" s="9" customFormat="1">
      <c r="A185" s="397">
        <v>831</v>
      </c>
      <c r="B185" s="409">
        <v>9</v>
      </c>
      <c r="C185" s="409">
        <v>9</v>
      </c>
      <c r="D185" s="400">
        <v>4625</v>
      </c>
      <c r="E185" s="398" t="s">
        <v>283</v>
      </c>
      <c r="F185" s="435">
        <v>346.8592702987234</v>
      </c>
      <c r="G185" s="427">
        <v>21.898764568255846</v>
      </c>
      <c r="H185" s="427">
        <v>23.957018512871841</v>
      </c>
      <c r="I185" s="399">
        <v>139.11097307127361</v>
      </c>
      <c r="J185" s="399">
        <v>185.81771154666686</v>
      </c>
      <c r="K185" s="399">
        <v>82.383713663642894</v>
      </c>
      <c r="L185" s="399">
        <v>-220.62659459459459</v>
      </c>
      <c r="M185" s="435">
        <v>579.40085706683999</v>
      </c>
    </row>
    <row r="186" spans="1:13" s="9" customFormat="1">
      <c r="A186" s="397">
        <v>171</v>
      </c>
      <c r="B186" s="409">
        <v>11</v>
      </c>
      <c r="C186" s="409">
        <v>11</v>
      </c>
      <c r="D186" s="400">
        <v>4590</v>
      </c>
      <c r="E186" s="398" t="s">
        <v>85</v>
      </c>
      <c r="F186" s="435">
        <v>125.53106382611651</v>
      </c>
      <c r="G186" s="427">
        <v>-2.5022944540417393</v>
      </c>
      <c r="H186" s="427">
        <v>-17.705082626409251</v>
      </c>
      <c r="I186" s="399">
        <v>152.86276041789654</v>
      </c>
      <c r="J186" s="399">
        <v>313.76283438255928</v>
      </c>
      <c r="K186" s="399">
        <v>148.19093474177066</v>
      </c>
      <c r="L186" s="399">
        <v>59.151416122004356</v>
      </c>
      <c r="M186" s="435">
        <v>779.29163240989624</v>
      </c>
    </row>
    <row r="187" spans="1:13" s="9" customFormat="1">
      <c r="A187" s="397">
        <v>887</v>
      </c>
      <c r="B187" s="409">
        <v>6</v>
      </c>
      <c r="C187" s="409">
        <v>6</v>
      </c>
      <c r="D187" s="400">
        <v>4568</v>
      </c>
      <c r="E187" s="398" t="s">
        <v>301</v>
      </c>
      <c r="F187" s="435">
        <v>-21.229500036724971</v>
      </c>
      <c r="G187" s="427">
        <v>-127.95857134002959</v>
      </c>
      <c r="H187" s="427">
        <v>-44.394449885851898</v>
      </c>
      <c r="I187" s="399">
        <v>203.64510884509338</v>
      </c>
      <c r="J187" s="399">
        <v>548.03777546257959</v>
      </c>
      <c r="K187" s="399">
        <v>157.88866537746429</v>
      </c>
      <c r="L187" s="399">
        <v>-20.894483362521893</v>
      </c>
      <c r="M187" s="435">
        <v>695.09454506000884</v>
      </c>
    </row>
    <row r="188" spans="1:13" s="9" customFormat="1">
      <c r="A188" s="397">
        <v>77</v>
      </c>
      <c r="B188" s="409">
        <v>13</v>
      </c>
      <c r="C188" s="409">
        <v>13</v>
      </c>
      <c r="D188" s="400">
        <v>4549</v>
      </c>
      <c r="E188" s="398" t="s">
        <v>53</v>
      </c>
      <c r="F188" s="435">
        <v>136.08706917166654</v>
      </c>
      <c r="G188" s="427">
        <v>-90.519702337749777</v>
      </c>
      <c r="H188" s="427">
        <v>-36.289817662297509</v>
      </c>
      <c r="I188" s="399">
        <v>140.31332377835346</v>
      </c>
      <c r="J188" s="399">
        <v>583.72624442809877</v>
      </c>
      <c r="K188" s="399">
        <v>162.49871919128626</v>
      </c>
      <c r="L188" s="399">
        <v>77.532644537260936</v>
      </c>
      <c r="M188" s="435">
        <v>973.34848110661869</v>
      </c>
    </row>
    <row r="189" spans="1:13" s="9" customFormat="1">
      <c r="A189" s="397">
        <v>922</v>
      </c>
      <c r="B189" s="409">
        <v>6</v>
      </c>
      <c r="C189" s="409">
        <v>6</v>
      </c>
      <c r="D189" s="400">
        <v>4469</v>
      </c>
      <c r="E189" s="398" t="s">
        <v>312</v>
      </c>
      <c r="F189" s="435">
        <v>565.65398365756823</v>
      </c>
      <c r="G189" s="427">
        <v>-29.03507327640542</v>
      </c>
      <c r="H189" s="427">
        <v>-23.590897679348043</v>
      </c>
      <c r="I189" s="399">
        <v>126.65000091878311</v>
      </c>
      <c r="J189" s="399">
        <v>263.85340735258262</v>
      </c>
      <c r="K189" s="399">
        <v>76.867380899971963</v>
      </c>
      <c r="L189" s="399">
        <v>-238.49742671738645</v>
      </c>
      <c r="M189" s="435">
        <v>741.90137515576589</v>
      </c>
    </row>
    <row r="190" spans="1:13" s="9" customFormat="1">
      <c r="A190" s="397">
        <v>146</v>
      </c>
      <c r="B190" s="409">
        <v>12</v>
      </c>
      <c r="C190" s="409">
        <v>12</v>
      </c>
      <c r="D190" s="400">
        <v>4406</v>
      </c>
      <c r="E190" s="398" t="s">
        <v>76</v>
      </c>
      <c r="F190" s="435">
        <v>341.60688083424776</v>
      </c>
      <c r="G190" s="427">
        <v>69.127024800640484</v>
      </c>
      <c r="H190" s="427">
        <v>-2.0815769143868375</v>
      </c>
      <c r="I190" s="399">
        <v>152.99868028420315</v>
      </c>
      <c r="J190" s="399">
        <v>283.85148839476642</v>
      </c>
      <c r="K190" s="399">
        <v>169.37995807449087</v>
      </c>
      <c r="L190" s="399">
        <v>-58.469586926917842</v>
      </c>
      <c r="M190" s="435">
        <v>956.41286854704401</v>
      </c>
    </row>
    <row r="191" spans="1:13" s="9" customFormat="1">
      <c r="A191" s="397">
        <v>441</v>
      </c>
      <c r="B191" s="409">
        <v>9</v>
      </c>
      <c r="C191" s="409">
        <v>9</v>
      </c>
      <c r="D191" s="400">
        <v>4396</v>
      </c>
      <c r="E191" s="398" t="s">
        <v>172</v>
      </c>
      <c r="F191" s="435">
        <v>29.051235922056371</v>
      </c>
      <c r="G191" s="427">
        <v>-188.80720271222918</v>
      </c>
      <c r="H191" s="427">
        <v>-43.654664985512788</v>
      </c>
      <c r="I191" s="399">
        <v>149.37455533582033</v>
      </c>
      <c r="J191" s="399">
        <v>294.6996083666449</v>
      </c>
      <c r="K191" s="399">
        <v>136.64429714304484</v>
      </c>
      <c r="L191" s="399">
        <v>-3.5188808007279344</v>
      </c>
      <c r="M191" s="435">
        <v>373.78894826909652</v>
      </c>
    </row>
    <row r="192" spans="1:13" s="9" customFormat="1">
      <c r="A192" s="397">
        <v>580</v>
      </c>
      <c r="B192" s="409">
        <v>9</v>
      </c>
      <c r="C192" s="409">
        <v>9</v>
      </c>
      <c r="D192" s="400">
        <v>4366</v>
      </c>
      <c r="E192" s="398" t="s">
        <v>208</v>
      </c>
      <c r="F192" s="435">
        <v>-115.38069815233108</v>
      </c>
      <c r="G192" s="427">
        <v>-89.429485698251341</v>
      </c>
      <c r="H192" s="427">
        <v>-2.0753950399881735</v>
      </c>
      <c r="I192" s="399">
        <v>116.68200809241245</v>
      </c>
      <c r="J192" s="399">
        <v>502.79175894806355</v>
      </c>
      <c r="K192" s="399">
        <v>166.21797756839098</v>
      </c>
      <c r="L192" s="399">
        <v>-64.452817224003667</v>
      </c>
      <c r="M192" s="435">
        <v>514.35334849429262</v>
      </c>
    </row>
    <row r="193" spans="1:13" s="9" customFormat="1">
      <c r="A193" s="397">
        <v>152</v>
      </c>
      <c r="B193" s="409">
        <v>14</v>
      </c>
      <c r="C193" s="409">
        <v>14</v>
      </c>
      <c r="D193" s="400">
        <v>4357</v>
      </c>
      <c r="E193" s="398" t="s">
        <v>80</v>
      </c>
      <c r="F193" s="435">
        <v>195.30173568716199</v>
      </c>
      <c r="G193" s="427">
        <v>51.718988313110636</v>
      </c>
      <c r="H193" s="427">
        <v>-27.615399772037819</v>
      </c>
      <c r="I193" s="399">
        <v>109.0734311456048</v>
      </c>
      <c r="J193" s="399">
        <v>490.89001665810594</v>
      </c>
      <c r="K193" s="399">
        <v>143.10284812383279</v>
      </c>
      <c r="L193" s="399">
        <v>55.529951801698417</v>
      </c>
      <c r="M193" s="435">
        <v>1018.0015719574768</v>
      </c>
    </row>
    <row r="194" spans="1:13" s="9" customFormat="1">
      <c r="A194" s="397">
        <v>176</v>
      </c>
      <c r="B194" s="409">
        <v>12</v>
      </c>
      <c r="C194" s="409">
        <v>12</v>
      </c>
      <c r="D194" s="400">
        <v>4259</v>
      </c>
      <c r="E194" s="398" t="s">
        <v>87</v>
      </c>
      <c r="F194" s="435">
        <v>219.09930240503286</v>
      </c>
      <c r="G194" s="427">
        <v>-284.39330843537408</v>
      </c>
      <c r="H194" s="427">
        <v>-190.60720460898335</v>
      </c>
      <c r="I194" s="399">
        <v>191.29407345259219</v>
      </c>
      <c r="J194" s="399">
        <v>525.91209319641212</v>
      </c>
      <c r="K194" s="399">
        <v>174.89660897930105</v>
      </c>
      <c r="L194" s="399">
        <v>29.068560694998826</v>
      </c>
      <c r="M194" s="435">
        <v>665.27012568397959</v>
      </c>
    </row>
    <row r="195" spans="1:13" s="9" customFormat="1">
      <c r="A195" s="397">
        <v>236</v>
      </c>
      <c r="B195" s="409">
        <v>16</v>
      </c>
      <c r="C195" s="409">
        <v>16</v>
      </c>
      <c r="D195" s="400">
        <v>4137</v>
      </c>
      <c r="E195" s="398" t="s">
        <v>111</v>
      </c>
      <c r="F195" s="435">
        <v>422.21137349953187</v>
      </c>
      <c r="G195" s="427">
        <v>16.624875740158725</v>
      </c>
      <c r="H195" s="427">
        <v>-50.758523327389831</v>
      </c>
      <c r="I195" s="399">
        <v>113.25635003742836</v>
      </c>
      <c r="J195" s="399">
        <v>537.08016561839611</v>
      </c>
      <c r="K195" s="399">
        <v>124.12341260378271</v>
      </c>
      <c r="L195" s="399">
        <v>261.69132221416487</v>
      </c>
      <c r="M195" s="435">
        <v>1424.2289763860729</v>
      </c>
    </row>
    <row r="196" spans="1:13" s="9" customFormat="1">
      <c r="A196" s="397">
        <v>702</v>
      </c>
      <c r="B196" s="409">
        <v>6</v>
      </c>
      <c r="C196" s="409">
        <v>6</v>
      </c>
      <c r="D196" s="400">
        <v>4124</v>
      </c>
      <c r="E196" s="398" t="s">
        <v>251</v>
      </c>
      <c r="F196" s="435">
        <v>2.635947788459827</v>
      </c>
      <c r="G196" s="427">
        <v>153.15957203325519</v>
      </c>
      <c r="H196" s="427">
        <v>22.36276788450137</v>
      </c>
      <c r="I196" s="399">
        <v>157.95980808614411</v>
      </c>
      <c r="J196" s="399">
        <v>303.12041935164092</v>
      </c>
      <c r="K196" s="399">
        <v>150.22597854405345</v>
      </c>
      <c r="L196" s="399">
        <v>-201.70247332686711</v>
      </c>
      <c r="M196" s="435">
        <v>587.76202036118764</v>
      </c>
    </row>
    <row r="197" spans="1:13" s="9" customFormat="1">
      <c r="A197" s="397">
        <v>316</v>
      </c>
      <c r="B197" s="409">
        <v>7</v>
      </c>
      <c r="C197" s="409">
        <v>7</v>
      </c>
      <c r="D197" s="400">
        <v>4114</v>
      </c>
      <c r="E197" s="398" t="s">
        <v>145</v>
      </c>
      <c r="F197" s="435">
        <v>-62.347654522233334</v>
      </c>
      <c r="G197" s="427">
        <v>-51.838582329960467</v>
      </c>
      <c r="H197" s="427">
        <v>-29.995817740079453</v>
      </c>
      <c r="I197" s="399">
        <v>176.95785753663208</v>
      </c>
      <c r="J197" s="399">
        <v>283.21707609346709</v>
      </c>
      <c r="K197" s="399">
        <v>118.90440986428608</v>
      </c>
      <c r="L197" s="399">
        <v>-179.08191541079242</v>
      </c>
      <c r="M197" s="435">
        <v>255.81537349131955</v>
      </c>
    </row>
    <row r="198" spans="1:13" s="9" customFormat="1">
      <c r="A198" s="397">
        <v>172</v>
      </c>
      <c r="B198" s="409">
        <v>13</v>
      </c>
      <c r="C198" s="409">
        <v>13</v>
      </c>
      <c r="D198" s="400">
        <v>4079</v>
      </c>
      <c r="E198" s="398" t="s">
        <v>86</v>
      </c>
      <c r="F198" s="435">
        <v>16.570946689688125</v>
      </c>
      <c r="G198" s="427">
        <v>12.375257078918704</v>
      </c>
      <c r="H198" s="427">
        <v>-8.5748053374933733</v>
      </c>
      <c r="I198" s="399">
        <v>135.6337439977454</v>
      </c>
      <c r="J198" s="399">
        <v>433.26378945702896</v>
      </c>
      <c r="K198" s="399">
        <v>167.07003739048258</v>
      </c>
      <c r="L198" s="399">
        <v>235.11424368717823</v>
      </c>
      <c r="M198" s="435">
        <v>991.45321296354871</v>
      </c>
    </row>
    <row r="199" spans="1:13" s="9" customFormat="1">
      <c r="A199" s="397">
        <v>595</v>
      </c>
      <c r="B199" s="409">
        <v>11</v>
      </c>
      <c r="C199" s="409">
        <v>11</v>
      </c>
      <c r="D199" s="400">
        <v>4073</v>
      </c>
      <c r="E199" s="398" t="s">
        <v>215</v>
      </c>
      <c r="F199" s="435">
        <v>191.43878966100905</v>
      </c>
      <c r="G199" s="427">
        <v>239.51621151723134</v>
      </c>
      <c r="H199" s="427">
        <v>53.595450986902584</v>
      </c>
      <c r="I199" s="399">
        <v>103.2008743770611</v>
      </c>
      <c r="J199" s="399">
        <v>600.92053348497302</v>
      </c>
      <c r="K199" s="399">
        <v>183.22364276849882</v>
      </c>
      <c r="L199" s="399">
        <v>-3.3049349373925851</v>
      </c>
      <c r="M199" s="435">
        <v>1368.5905678582833</v>
      </c>
    </row>
    <row r="200" spans="1:13" s="9" customFormat="1">
      <c r="A200" s="397">
        <v>848</v>
      </c>
      <c r="B200" s="409">
        <v>12</v>
      </c>
      <c r="C200" s="409">
        <v>12</v>
      </c>
      <c r="D200" s="400">
        <v>4066</v>
      </c>
      <c r="E200" s="398" t="s">
        <v>291</v>
      </c>
      <c r="F200" s="435">
        <v>256.81335075725826</v>
      </c>
      <c r="G200" s="427">
        <v>9.4173989297362759</v>
      </c>
      <c r="H200" s="427">
        <v>17.30269911253755</v>
      </c>
      <c r="I200" s="399">
        <v>248.9647128251282</v>
      </c>
      <c r="J200" s="399">
        <v>647.11617027369948</v>
      </c>
      <c r="K200" s="399">
        <v>177.64271181337097</v>
      </c>
      <c r="L200" s="399">
        <v>183.78061977373341</v>
      </c>
      <c r="M200" s="435">
        <v>1541.037663485464</v>
      </c>
    </row>
    <row r="201" spans="1:13" s="9" customFormat="1">
      <c r="A201" s="397">
        <v>607</v>
      </c>
      <c r="B201" s="409">
        <v>12</v>
      </c>
      <c r="C201" s="409">
        <v>12</v>
      </c>
      <c r="D201" s="400">
        <v>4064</v>
      </c>
      <c r="E201" s="398" t="s">
        <v>220</v>
      </c>
      <c r="F201" s="435">
        <v>113.02818726660416</v>
      </c>
      <c r="G201" s="427">
        <v>-136.14668260449906</v>
      </c>
      <c r="H201" s="427">
        <v>-19.032357762339942</v>
      </c>
      <c r="I201" s="399">
        <v>141.29847320096198</v>
      </c>
      <c r="J201" s="399">
        <v>604.76733244458239</v>
      </c>
      <c r="K201" s="399">
        <v>166.56666084010459</v>
      </c>
      <c r="L201" s="399">
        <v>-143.45718503937007</v>
      </c>
      <c r="M201" s="435">
        <v>727.02442834604415</v>
      </c>
    </row>
    <row r="202" spans="1:13" s="9" customFormat="1">
      <c r="A202" s="397">
        <v>273</v>
      </c>
      <c r="B202" s="409">
        <v>19</v>
      </c>
      <c r="C202" s="409">
        <v>19</v>
      </c>
      <c r="D202" s="400">
        <v>4011</v>
      </c>
      <c r="E202" s="398" t="s">
        <v>127</v>
      </c>
      <c r="F202" s="435">
        <v>1006.7210628238304</v>
      </c>
      <c r="G202" s="427">
        <v>-176.70552849497514</v>
      </c>
      <c r="H202" s="427">
        <v>220.27294119818865</v>
      </c>
      <c r="I202" s="399">
        <v>139.03315050294461</v>
      </c>
      <c r="J202" s="399">
        <v>60.202402908028084</v>
      </c>
      <c r="K202" s="399">
        <v>105.97682882447144</v>
      </c>
      <c r="L202" s="399">
        <v>-48.197706307653952</v>
      </c>
      <c r="M202" s="435">
        <v>1307.3031514548338</v>
      </c>
    </row>
    <row r="203" spans="1:13" s="9" customFormat="1">
      <c r="A203" s="397">
        <v>19</v>
      </c>
      <c r="B203" s="409">
        <v>2</v>
      </c>
      <c r="C203" s="409">
        <v>2</v>
      </c>
      <c r="D203" s="400">
        <v>3961</v>
      </c>
      <c r="E203" s="398" t="s">
        <v>39</v>
      </c>
      <c r="F203" s="435">
        <v>415.57428021894685</v>
      </c>
      <c r="G203" s="427">
        <v>-91.689328608302034</v>
      </c>
      <c r="H203" s="427">
        <v>-114.70125105079397</v>
      </c>
      <c r="I203" s="399">
        <v>91.588288026367707</v>
      </c>
      <c r="J203" s="399">
        <v>411.1174535830757</v>
      </c>
      <c r="K203" s="399">
        <v>79.662608286862692</v>
      </c>
      <c r="L203" s="399">
        <v>-249.24362534713455</v>
      </c>
      <c r="M203" s="435">
        <v>542.30842510902232</v>
      </c>
    </row>
    <row r="204" spans="1:13" s="9" customFormat="1">
      <c r="A204" s="397">
        <v>976</v>
      </c>
      <c r="B204" s="409">
        <v>19</v>
      </c>
      <c r="C204" s="409">
        <v>19</v>
      </c>
      <c r="D204" s="400">
        <v>3765</v>
      </c>
      <c r="E204" s="398" t="s">
        <v>321</v>
      </c>
      <c r="F204" s="435">
        <v>517.69289599141177</v>
      </c>
      <c r="G204" s="427">
        <v>-33.970987751938807</v>
      </c>
      <c r="H204" s="427">
        <v>-23.39501253781156</v>
      </c>
      <c r="I204" s="399">
        <v>170.91094110191537</v>
      </c>
      <c r="J204" s="399">
        <v>513.62418108947463</v>
      </c>
      <c r="K204" s="399">
        <v>157.2835178714455</v>
      </c>
      <c r="L204" s="399">
        <v>-170.69482071713148</v>
      </c>
      <c r="M204" s="435">
        <v>1131.4507150473655</v>
      </c>
    </row>
    <row r="205" spans="1:13" s="9" customFormat="1">
      <c r="A205" s="397">
        <v>601</v>
      </c>
      <c r="B205" s="409">
        <v>13</v>
      </c>
      <c r="C205" s="409">
        <v>13</v>
      </c>
      <c r="D205" s="400">
        <v>3739</v>
      </c>
      <c r="E205" s="398" t="s">
        <v>218</v>
      </c>
      <c r="F205" s="435">
        <v>389.58305538362936</v>
      </c>
      <c r="G205" s="427">
        <v>207.41221541477836</v>
      </c>
      <c r="H205" s="427">
        <v>85.492244869174513</v>
      </c>
      <c r="I205" s="399">
        <v>148.76986531222818</v>
      </c>
      <c r="J205" s="399">
        <v>378.79714431183919</v>
      </c>
      <c r="K205" s="399">
        <v>164.22814597759859</v>
      </c>
      <c r="L205" s="399">
        <v>88.99759293928858</v>
      </c>
      <c r="M205" s="435">
        <v>1463.2802642085367</v>
      </c>
    </row>
    <row r="206" spans="1:13" s="9" customFormat="1">
      <c r="A206" s="397">
        <v>832</v>
      </c>
      <c r="B206" s="409">
        <v>17</v>
      </c>
      <c r="C206" s="409">
        <v>17</v>
      </c>
      <c r="D206" s="400">
        <v>3731</v>
      </c>
      <c r="E206" s="398" t="s">
        <v>284</v>
      </c>
      <c r="F206" s="435">
        <v>984.46951737310735</v>
      </c>
      <c r="G206" s="427">
        <v>432.57827009427785</v>
      </c>
      <c r="H206" s="427">
        <v>248.02206520732727</v>
      </c>
      <c r="I206" s="399">
        <v>172.92978269085958</v>
      </c>
      <c r="J206" s="399">
        <v>534.30752771935977</v>
      </c>
      <c r="K206" s="399">
        <v>145.24965714125497</v>
      </c>
      <c r="L206" s="399">
        <v>-24.616188689359422</v>
      </c>
      <c r="M206" s="435">
        <v>2492.9406315368274</v>
      </c>
    </row>
    <row r="207" spans="1:13" s="9" customFormat="1">
      <c r="A207" s="397">
        <v>762</v>
      </c>
      <c r="B207" s="409">
        <v>11</v>
      </c>
      <c r="C207" s="409">
        <v>11</v>
      </c>
      <c r="D207" s="400">
        <v>3637</v>
      </c>
      <c r="E207" s="398" t="s">
        <v>273</v>
      </c>
      <c r="F207" s="435">
        <v>219.39433312973466</v>
      </c>
      <c r="G207" s="427">
        <v>311.61249407019028</v>
      </c>
      <c r="H207" s="427">
        <v>145.8471223425621</v>
      </c>
      <c r="I207" s="399">
        <v>146.37092755142416</v>
      </c>
      <c r="J207" s="399">
        <v>402.68990054157143</v>
      </c>
      <c r="K207" s="399">
        <v>181.05878368881292</v>
      </c>
      <c r="L207" s="399">
        <v>22.310695628265055</v>
      </c>
      <c r="M207" s="435">
        <v>1429.2842569525608</v>
      </c>
    </row>
    <row r="208" spans="1:13" s="9" customFormat="1">
      <c r="A208" s="397">
        <v>226</v>
      </c>
      <c r="B208" s="409">
        <v>13</v>
      </c>
      <c r="C208" s="409">
        <v>13</v>
      </c>
      <c r="D208" s="400">
        <v>3625</v>
      </c>
      <c r="E208" s="398" t="s">
        <v>105</v>
      </c>
      <c r="F208" s="435">
        <v>106.5830414127015</v>
      </c>
      <c r="G208" s="427">
        <v>108.08766980305663</v>
      </c>
      <c r="H208" s="427">
        <v>38.258449894780028</v>
      </c>
      <c r="I208" s="399">
        <v>159.57217181244582</v>
      </c>
      <c r="J208" s="399">
        <v>471.57381142978198</v>
      </c>
      <c r="K208" s="399">
        <v>154.90060120565298</v>
      </c>
      <c r="L208" s="399">
        <v>-8.1994482758620695</v>
      </c>
      <c r="M208" s="435">
        <v>1030.7762972825567</v>
      </c>
    </row>
    <row r="209" spans="1:13" s="9" customFormat="1">
      <c r="A209" s="397">
        <v>892</v>
      </c>
      <c r="B209" s="409">
        <v>13</v>
      </c>
      <c r="C209" s="409">
        <v>13</v>
      </c>
      <c r="D209" s="400">
        <v>3615</v>
      </c>
      <c r="E209" s="398" t="s">
        <v>304</v>
      </c>
      <c r="F209" s="435">
        <v>1086.9775152347222</v>
      </c>
      <c r="G209" s="427">
        <v>140.61793935985884</v>
      </c>
      <c r="H209" s="427">
        <v>23.767268785256576</v>
      </c>
      <c r="I209" s="399">
        <v>129.4709614512374</v>
      </c>
      <c r="J209" s="399">
        <v>602.07457638065409</v>
      </c>
      <c r="K209" s="399">
        <v>88.085488339902554</v>
      </c>
      <c r="L209" s="399">
        <v>-141.51811894882434</v>
      </c>
      <c r="M209" s="435">
        <v>1929.4756306028075</v>
      </c>
    </row>
    <row r="210" spans="1:13" s="9" customFormat="1">
      <c r="A210" s="397">
        <v>683</v>
      </c>
      <c r="B210" s="409">
        <v>19</v>
      </c>
      <c r="C210" s="409">
        <v>19</v>
      </c>
      <c r="D210" s="400">
        <v>3599</v>
      </c>
      <c r="E210" s="398" t="s">
        <v>241</v>
      </c>
      <c r="F210" s="435">
        <v>1460.1105552389051</v>
      </c>
      <c r="G210" s="427">
        <v>-35.876641815037075</v>
      </c>
      <c r="H210" s="427">
        <v>22.130995916149914</v>
      </c>
      <c r="I210" s="399">
        <v>127.77050779304126</v>
      </c>
      <c r="J210" s="399">
        <v>693.01358556387106</v>
      </c>
      <c r="K210" s="399">
        <v>157.47482905188454</v>
      </c>
      <c r="L210" s="399">
        <v>79.473186996387881</v>
      </c>
      <c r="M210" s="435">
        <v>2504.0970187452021</v>
      </c>
    </row>
    <row r="211" spans="1:13" s="9" customFormat="1">
      <c r="A211" s="397">
        <v>592</v>
      </c>
      <c r="B211" s="409">
        <v>13</v>
      </c>
      <c r="C211" s="409">
        <v>13</v>
      </c>
      <c r="D211" s="400">
        <v>3596</v>
      </c>
      <c r="E211" s="398" t="s">
        <v>213</v>
      </c>
      <c r="F211" s="435">
        <v>468.34030338117219</v>
      </c>
      <c r="G211" s="427">
        <v>-117.80677513991655</v>
      </c>
      <c r="H211" s="427">
        <v>-72.252113786992297</v>
      </c>
      <c r="I211" s="399">
        <v>150.4838314455433</v>
      </c>
      <c r="J211" s="399">
        <v>479.24431061694708</v>
      </c>
      <c r="K211" s="399">
        <v>104.28667476838189</v>
      </c>
      <c r="L211" s="399">
        <v>14.629032258064516</v>
      </c>
      <c r="M211" s="435">
        <v>1026.9252635432001</v>
      </c>
    </row>
    <row r="212" spans="1:13" s="9" customFormat="1">
      <c r="A212" s="397">
        <v>781</v>
      </c>
      <c r="B212" s="409">
        <v>7</v>
      </c>
      <c r="C212" s="409">
        <v>7</v>
      </c>
      <c r="D212" s="400">
        <v>3496</v>
      </c>
      <c r="E212" s="398" t="s">
        <v>278</v>
      </c>
      <c r="F212" s="435">
        <v>-273.5130906874337</v>
      </c>
      <c r="G212" s="427">
        <v>510.31070038302829</v>
      </c>
      <c r="H212" s="427">
        <v>438.82499834885084</v>
      </c>
      <c r="I212" s="399">
        <v>130.25437118753555</v>
      </c>
      <c r="J212" s="399">
        <v>244.64491204285062</v>
      </c>
      <c r="K212" s="399">
        <v>199.30061766610953</v>
      </c>
      <c r="L212" s="399">
        <v>-102.72854691075514</v>
      </c>
      <c r="M212" s="435">
        <v>1147.0939620301858</v>
      </c>
    </row>
    <row r="213" spans="1:13" s="9" customFormat="1">
      <c r="A213" s="397">
        <v>925</v>
      </c>
      <c r="B213" s="409">
        <v>11</v>
      </c>
      <c r="C213" s="409">
        <v>11</v>
      </c>
      <c r="D213" s="400">
        <v>3387</v>
      </c>
      <c r="E213" s="398" t="s">
        <v>314</v>
      </c>
      <c r="F213" s="435">
        <v>346.60551546387887</v>
      </c>
      <c r="G213" s="427">
        <v>368.46020557759266</v>
      </c>
      <c r="H213" s="427">
        <v>241.90523808564663</v>
      </c>
      <c r="I213" s="399">
        <v>111.09984169072212</v>
      </c>
      <c r="J213" s="399">
        <v>23.834800274310023</v>
      </c>
      <c r="K213" s="399">
        <v>177.47871602230632</v>
      </c>
      <c r="L213" s="399">
        <v>13.618836728668438</v>
      </c>
      <c r="M213" s="435">
        <v>1283.0031538431249</v>
      </c>
    </row>
    <row r="214" spans="1:13" s="9" customFormat="1">
      <c r="A214" s="397">
        <v>300</v>
      </c>
      <c r="B214" s="409">
        <v>14</v>
      </c>
      <c r="C214" s="409">
        <v>14</v>
      </c>
      <c r="D214" s="400">
        <v>3381</v>
      </c>
      <c r="E214" s="398" t="s">
        <v>139</v>
      </c>
      <c r="F214" s="435">
        <v>42.710620782341181</v>
      </c>
      <c r="G214" s="427">
        <v>416.79123071828701</v>
      </c>
      <c r="H214" s="427">
        <v>194.75456296141212</v>
      </c>
      <c r="I214" s="399">
        <v>80.222732828679355</v>
      </c>
      <c r="J214" s="399">
        <v>507.2013130397807</v>
      </c>
      <c r="K214" s="399">
        <v>165.42772549467981</v>
      </c>
      <c r="L214" s="399">
        <v>568.88228334812186</v>
      </c>
      <c r="M214" s="435">
        <v>1975.990469173302</v>
      </c>
    </row>
    <row r="215" spans="1:13" s="9" customFormat="1">
      <c r="A215" s="397">
        <v>732</v>
      </c>
      <c r="B215" s="409">
        <v>19</v>
      </c>
      <c r="C215" s="409">
        <v>19</v>
      </c>
      <c r="D215" s="400">
        <v>3344</v>
      </c>
      <c r="E215" s="398" t="s">
        <v>256</v>
      </c>
      <c r="F215" s="435">
        <v>735.27270114721762</v>
      </c>
      <c r="G215" s="427">
        <v>-212.40198111565206</v>
      </c>
      <c r="H215" s="427">
        <v>115.59387797332337</v>
      </c>
      <c r="I215" s="399">
        <v>151.00018241807732</v>
      </c>
      <c r="J215" s="399">
        <v>426.59744945613528</v>
      </c>
      <c r="K215" s="399">
        <v>153.53664909048985</v>
      </c>
      <c r="L215" s="399">
        <v>74.860645933014354</v>
      </c>
      <c r="M215" s="435">
        <v>1444.4595249026058</v>
      </c>
    </row>
    <row r="216" spans="1:13" s="9" customFormat="1">
      <c r="A216" s="397">
        <v>681</v>
      </c>
      <c r="B216" s="409">
        <v>10</v>
      </c>
      <c r="C216" s="409">
        <v>10</v>
      </c>
      <c r="D216" s="400">
        <v>3297</v>
      </c>
      <c r="E216" s="398" t="s">
        <v>240</v>
      </c>
      <c r="F216" s="435">
        <v>18.383127430977424</v>
      </c>
      <c r="G216" s="427">
        <v>101.88316602424806</v>
      </c>
      <c r="H216" s="427">
        <v>69.402610554309405</v>
      </c>
      <c r="I216" s="399">
        <v>122.58069044382503</v>
      </c>
      <c r="J216" s="399">
        <v>378.31570672919247</v>
      </c>
      <c r="K216" s="399">
        <v>183.30614504912612</v>
      </c>
      <c r="L216" s="399">
        <v>-2.4131028207461327</v>
      </c>
      <c r="M216" s="435">
        <v>871.45834341093246</v>
      </c>
    </row>
    <row r="217" spans="1:13" s="9" customFormat="1">
      <c r="A217" s="397">
        <v>854</v>
      </c>
      <c r="B217" s="409">
        <v>19</v>
      </c>
      <c r="C217" s="409">
        <v>19</v>
      </c>
      <c r="D217" s="400">
        <v>3253</v>
      </c>
      <c r="E217" s="398" t="s">
        <v>296</v>
      </c>
      <c r="F217" s="435">
        <v>362.19034516541166</v>
      </c>
      <c r="G217" s="427">
        <v>-79.416031778736794</v>
      </c>
      <c r="H217" s="427">
        <v>-75.508482607999227</v>
      </c>
      <c r="I217" s="399">
        <v>139.77730459562818</v>
      </c>
      <c r="J217" s="399">
        <v>442.98909048469312</v>
      </c>
      <c r="K217" s="399">
        <v>135.81025084273938</v>
      </c>
      <c r="L217" s="399">
        <v>-3.0310482631417153</v>
      </c>
      <c r="M217" s="435">
        <v>922.8114284385947</v>
      </c>
    </row>
    <row r="218" spans="1:13" s="9" customFormat="1">
      <c r="A218" s="397">
        <v>739</v>
      </c>
      <c r="B218" s="409">
        <v>9</v>
      </c>
      <c r="C218" s="409">
        <v>9</v>
      </c>
      <c r="D218" s="400">
        <v>3216</v>
      </c>
      <c r="E218" s="398" t="s">
        <v>259</v>
      </c>
      <c r="F218" s="435">
        <v>-54.251395953902431</v>
      </c>
      <c r="G218" s="427">
        <v>367.29998299737053</v>
      </c>
      <c r="H218" s="427">
        <v>284.0350712430365</v>
      </c>
      <c r="I218" s="399">
        <v>119.29295444965926</v>
      </c>
      <c r="J218" s="399">
        <v>375.14926482065198</v>
      </c>
      <c r="K218" s="399">
        <v>164.96893044039797</v>
      </c>
      <c r="L218" s="399">
        <v>141.3097014925373</v>
      </c>
      <c r="M218" s="435">
        <v>1397.8045094897514</v>
      </c>
    </row>
    <row r="219" spans="1:13" s="9" customFormat="1">
      <c r="A219" s="397">
        <v>578</v>
      </c>
      <c r="B219" s="409">
        <v>18</v>
      </c>
      <c r="C219" s="409">
        <v>18</v>
      </c>
      <c r="D219" s="400">
        <v>3037</v>
      </c>
      <c r="E219" s="398" t="s">
        <v>207</v>
      </c>
      <c r="F219" s="435">
        <v>121.19339456547722</v>
      </c>
      <c r="G219" s="427">
        <v>-111.77215886528359</v>
      </c>
      <c r="H219" s="427">
        <v>-70.503770724974842</v>
      </c>
      <c r="I219" s="399">
        <v>155.73035210074511</v>
      </c>
      <c r="J219" s="399">
        <v>572.48479077602826</v>
      </c>
      <c r="K219" s="399">
        <v>147.67058803350551</v>
      </c>
      <c r="L219" s="399">
        <v>69.448468883766878</v>
      </c>
      <c r="M219" s="435">
        <v>884.25166476926449</v>
      </c>
    </row>
    <row r="220" spans="1:13" s="9" customFormat="1">
      <c r="A220" s="397">
        <v>689</v>
      </c>
      <c r="B220" s="409">
        <v>9</v>
      </c>
      <c r="C220" s="409">
        <v>9</v>
      </c>
      <c r="D220" s="400">
        <v>3032</v>
      </c>
      <c r="E220" s="398" t="s">
        <v>245</v>
      </c>
      <c r="F220" s="435">
        <v>-184.83862673289599</v>
      </c>
      <c r="G220" s="427">
        <v>454.09009085880263</v>
      </c>
      <c r="H220" s="427">
        <v>277.44500583642855</v>
      </c>
      <c r="I220" s="399">
        <v>185.39106678112245</v>
      </c>
      <c r="J220" s="399">
        <v>-5.2886733598287856</v>
      </c>
      <c r="K220" s="399">
        <v>141.15586048908381</v>
      </c>
      <c r="L220" s="399">
        <v>10.699538258575197</v>
      </c>
      <c r="M220" s="435">
        <v>878.65426213128785</v>
      </c>
    </row>
    <row r="221" spans="1:13" s="9" customFormat="1">
      <c r="A221" s="397">
        <v>90</v>
      </c>
      <c r="B221" s="409">
        <v>12</v>
      </c>
      <c r="C221" s="409">
        <v>12</v>
      </c>
      <c r="D221" s="400">
        <v>3001</v>
      </c>
      <c r="E221" s="398" t="s">
        <v>59</v>
      </c>
      <c r="F221" s="435">
        <v>273.73764975341282</v>
      </c>
      <c r="G221" s="427">
        <v>-161.77807345568127</v>
      </c>
      <c r="H221" s="427">
        <v>-330.05884841559237</v>
      </c>
      <c r="I221" s="399">
        <v>167.42417121923157</v>
      </c>
      <c r="J221" s="399">
        <v>273.73101367632336</v>
      </c>
      <c r="K221" s="399">
        <v>172.79242839339767</v>
      </c>
      <c r="L221" s="399">
        <v>-125.83305564811729</v>
      </c>
      <c r="M221" s="435">
        <v>270.01528552297447</v>
      </c>
    </row>
    <row r="222" spans="1:13" s="9" customFormat="1">
      <c r="A222" s="397">
        <v>625</v>
      </c>
      <c r="B222" s="409">
        <v>17</v>
      </c>
      <c r="C222" s="409">
        <v>17</v>
      </c>
      <c r="D222" s="400">
        <v>2980</v>
      </c>
      <c r="E222" s="398" t="s">
        <v>231</v>
      </c>
      <c r="F222" s="435">
        <v>527.99226554015831</v>
      </c>
      <c r="G222" s="427">
        <v>290.69260489712877</v>
      </c>
      <c r="H222" s="427">
        <v>159.21222472144541</v>
      </c>
      <c r="I222" s="399">
        <v>112.94001700521169</v>
      </c>
      <c r="J222" s="399">
        <v>211.0787179686136</v>
      </c>
      <c r="K222" s="399">
        <v>131.08865247283967</v>
      </c>
      <c r="L222" s="399">
        <v>122.45604026845638</v>
      </c>
      <c r="M222" s="435">
        <v>1555.4605228738537</v>
      </c>
    </row>
    <row r="223" spans="1:13" s="9" customFormat="1">
      <c r="A223" s="397">
        <v>738</v>
      </c>
      <c r="B223" s="409">
        <v>2</v>
      </c>
      <c r="C223" s="409">
        <v>2</v>
      </c>
      <c r="D223" s="400">
        <v>2974</v>
      </c>
      <c r="E223" s="398" t="s">
        <v>258</v>
      </c>
      <c r="F223" s="435">
        <v>297.26609427728533</v>
      </c>
      <c r="G223" s="427">
        <v>32.70617356749112</v>
      </c>
      <c r="H223" s="427">
        <v>-2.002592903705652</v>
      </c>
      <c r="I223" s="399">
        <v>123.90585796561169</v>
      </c>
      <c r="J223" s="399">
        <v>244.40462285067912</v>
      </c>
      <c r="K223" s="399">
        <v>141.21214219048275</v>
      </c>
      <c r="L223" s="399">
        <v>-134.84129119031607</v>
      </c>
      <c r="M223" s="435">
        <v>702.65100675752831</v>
      </c>
    </row>
    <row r="224" spans="1:13" s="9" customFormat="1">
      <c r="A224" s="397">
        <v>484</v>
      </c>
      <c r="B224" s="409">
        <v>4</v>
      </c>
      <c r="C224" s="409">
        <v>4</v>
      </c>
      <c r="D224" s="400">
        <v>2966</v>
      </c>
      <c r="E224" s="398" t="s">
        <v>179</v>
      </c>
      <c r="F224" s="435">
        <v>274.38185819146554</v>
      </c>
      <c r="G224" s="427">
        <v>-125.04254724455774</v>
      </c>
      <c r="H224" s="427">
        <v>5.6004850386251466</v>
      </c>
      <c r="I224" s="399">
        <v>102.19743632525112</v>
      </c>
      <c r="J224" s="399">
        <v>184.25056295961514</v>
      </c>
      <c r="K224" s="399">
        <v>134.25620057703816</v>
      </c>
      <c r="L224" s="399">
        <v>165.74983142279163</v>
      </c>
      <c r="M224" s="435">
        <v>741.39382727022905</v>
      </c>
    </row>
    <row r="225" spans="1:13" s="9" customFormat="1">
      <c r="A225" s="397">
        <v>924</v>
      </c>
      <c r="B225" s="409">
        <v>16</v>
      </c>
      <c r="C225" s="409">
        <v>16</v>
      </c>
      <c r="D225" s="400">
        <v>2936</v>
      </c>
      <c r="E225" s="398" t="s">
        <v>313</v>
      </c>
      <c r="F225" s="435">
        <v>320.50982440386809</v>
      </c>
      <c r="G225" s="427">
        <v>48.454596701946649</v>
      </c>
      <c r="H225" s="427">
        <v>-23.386644476335853</v>
      </c>
      <c r="I225" s="399">
        <v>131.0788389448025</v>
      </c>
      <c r="J225" s="399">
        <v>560.15408486239062</v>
      </c>
      <c r="K225" s="399">
        <v>171.37620522123359</v>
      </c>
      <c r="L225" s="399">
        <v>109.91008174386921</v>
      </c>
      <c r="M225" s="435">
        <v>1318.0969874017749</v>
      </c>
    </row>
    <row r="226" spans="1:13" s="9" customFormat="1">
      <c r="A226" s="397">
        <v>686</v>
      </c>
      <c r="B226" s="409">
        <v>11</v>
      </c>
      <c r="C226" s="409">
        <v>11</v>
      </c>
      <c r="D226" s="400">
        <v>2933</v>
      </c>
      <c r="E226" s="398" t="s">
        <v>243</v>
      </c>
      <c r="F226" s="435">
        <v>58.386124201351684</v>
      </c>
      <c r="G226" s="427">
        <v>-61.65890504931231</v>
      </c>
      <c r="H226" s="427">
        <v>-63.712564518243987</v>
      </c>
      <c r="I226" s="399">
        <v>113.21644552919442</v>
      </c>
      <c r="J226" s="399">
        <v>511.93060947702747</v>
      </c>
      <c r="K226" s="399">
        <v>159.90005873490981</v>
      </c>
      <c r="L226" s="399">
        <v>248.11421752471873</v>
      </c>
      <c r="M226" s="435">
        <v>966.17598589964587</v>
      </c>
    </row>
    <row r="227" spans="1:13" s="9" customFormat="1">
      <c r="A227" s="397">
        <v>935</v>
      </c>
      <c r="B227" s="409">
        <v>8</v>
      </c>
      <c r="C227" s="409">
        <v>8</v>
      </c>
      <c r="D227" s="400">
        <v>2927</v>
      </c>
      <c r="E227" s="398" t="s">
        <v>318</v>
      </c>
      <c r="F227" s="435">
        <v>-13.944283341523242</v>
      </c>
      <c r="G227" s="427">
        <v>17.469550198433041</v>
      </c>
      <c r="H227" s="427">
        <v>22.766690265043454</v>
      </c>
      <c r="I227" s="399">
        <v>170.18882116684421</v>
      </c>
      <c r="J227" s="399">
        <v>398.29905937510364</v>
      </c>
      <c r="K227" s="399">
        <v>134.82558198633504</v>
      </c>
      <c r="L227" s="399">
        <v>40.363170481721902</v>
      </c>
      <c r="M227" s="435">
        <v>769.96859013195808</v>
      </c>
    </row>
    <row r="228" spans="1:13" s="9" customFormat="1">
      <c r="A228" s="397">
        <v>614</v>
      </c>
      <c r="B228" s="409">
        <v>19</v>
      </c>
      <c r="C228" s="409">
        <v>19</v>
      </c>
      <c r="D228" s="400">
        <v>2923</v>
      </c>
      <c r="E228" s="398" t="s">
        <v>224</v>
      </c>
      <c r="F228" s="435">
        <v>650.05873717997315</v>
      </c>
      <c r="G228" s="427">
        <v>-233.41901533863384</v>
      </c>
      <c r="H228" s="427">
        <v>-127.76643857245119</v>
      </c>
      <c r="I228" s="399">
        <v>162.21656541215984</v>
      </c>
      <c r="J228" s="399">
        <v>498.09099893594049</v>
      </c>
      <c r="K228" s="399">
        <v>196.34692737064711</v>
      </c>
      <c r="L228" s="399">
        <v>145.42216900444748</v>
      </c>
      <c r="M228" s="435">
        <v>1290.949943992083</v>
      </c>
    </row>
    <row r="229" spans="1:13" s="9" customFormat="1">
      <c r="A229" s="397">
        <v>416</v>
      </c>
      <c r="B229" s="409">
        <v>9</v>
      </c>
      <c r="C229" s="409">
        <v>9</v>
      </c>
      <c r="D229" s="400">
        <v>2862</v>
      </c>
      <c r="E229" s="398" t="s">
        <v>158</v>
      </c>
      <c r="F229" s="435">
        <v>321.00805657407562</v>
      </c>
      <c r="G229" s="427">
        <v>-156.93630015863107</v>
      </c>
      <c r="H229" s="427">
        <v>-95.04187107920437</v>
      </c>
      <c r="I229" s="399">
        <v>112.55356539403483</v>
      </c>
      <c r="J229" s="399">
        <v>460.22333387250308</v>
      </c>
      <c r="K229" s="399">
        <v>88.30624195676792</v>
      </c>
      <c r="L229" s="399">
        <v>-221.34905660377359</v>
      </c>
      <c r="M229" s="435">
        <v>508.76396995577244</v>
      </c>
    </row>
    <row r="230" spans="1:13" s="9" customFormat="1">
      <c r="A230" s="397">
        <v>849</v>
      </c>
      <c r="B230" s="409">
        <v>16</v>
      </c>
      <c r="C230" s="409">
        <v>16</v>
      </c>
      <c r="D230" s="400">
        <v>2849</v>
      </c>
      <c r="E230" s="398" t="s">
        <v>292</v>
      </c>
      <c r="F230" s="435">
        <v>574.13455035220989</v>
      </c>
      <c r="G230" s="427">
        <v>245.50722859354525</v>
      </c>
      <c r="H230" s="427">
        <v>28.253526486805313</v>
      </c>
      <c r="I230" s="399">
        <v>117.02517429539716</v>
      </c>
      <c r="J230" s="399">
        <v>639.28057893519724</v>
      </c>
      <c r="K230" s="399">
        <v>175.72851451898603</v>
      </c>
      <c r="L230" s="399">
        <v>119.50228150228151</v>
      </c>
      <c r="M230" s="435">
        <v>1899.4318546844224</v>
      </c>
    </row>
    <row r="231" spans="1:13" s="9" customFormat="1">
      <c r="A231" s="397">
        <v>845</v>
      </c>
      <c r="B231" s="409">
        <v>19</v>
      </c>
      <c r="C231" s="409">
        <v>19</v>
      </c>
      <c r="D231" s="400">
        <v>2831</v>
      </c>
      <c r="E231" s="398" t="s">
        <v>289</v>
      </c>
      <c r="F231" s="435">
        <v>729.07896839910643</v>
      </c>
      <c r="G231" s="427">
        <v>74.80999070285381</v>
      </c>
      <c r="H231" s="427">
        <v>-2.0648033046346064</v>
      </c>
      <c r="I231" s="399">
        <v>135.58387519051692</v>
      </c>
      <c r="J231" s="399">
        <v>412.46912698698094</v>
      </c>
      <c r="K231" s="399">
        <v>165.33819471112341</v>
      </c>
      <c r="L231" s="399">
        <v>-7.4697986577181208</v>
      </c>
      <c r="M231" s="435">
        <v>1507.745554028229</v>
      </c>
    </row>
    <row r="232" spans="1:13" s="9" customFormat="1">
      <c r="A232" s="397">
        <v>751</v>
      </c>
      <c r="B232" s="409">
        <v>19</v>
      </c>
      <c r="C232" s="409">
        <v>19</v>
      </c>
      <c r="D232" s="400">
        <v>2828</v>
      </c>
      <c r="E232" s="398" t="s">
        <v>267</v>
      </c>
      <c r="F232" s="435">
        <v>359.94186314774663</v>
      </c>
      <c r="G232" s="427">
        <v>98.469208767936408</v>
      </c>
      <c r="H232" s="427">
        <v>-11.703993285302564</v>
      </c>
      <c r="I232" s="399">
        <v>151.05849940895774</v>
      </c>
      <c r="J232" s="399">
        <v>422.68267522216092</v>
      </c>
      <c r="K232" s="399">
        <v>104.58834032905634</v>
      </c>
      <c r="L232" s="399">
        <v>91.626591230551625</v>
      </c>
      <c r="M232" s="435">
        <v>1216.6631848211071</v>
      </c>
    </row>
    <row r="233" spans="1:13" s="9" customFormat="1">
      <c r="A233" s="397">
        <v>403</v>
      </c>
      <c r="B233" s="409">
        <v>14</v>
      </c>
      <c r="C233" s="409">
        <v>14</v>
      </c>
      <c r="D233" s="400">
        <v>2789</v>
      </c>
      <c r="E233" s="398" t="s">
        <v>153</v>
      </c>
      <c r="F233" s="435">
        <v>200.23412755085022</v>
      </c>
      <c r="G233" s="427">
        <v>98.939300732182161</v>
      </c>
      <c r="H233" s="427">
        <v>-2.0644187838738772</v>
      </c>
      <c r="I233" s="399">
        <v>95.753102120666881</v>
      </c>
      <c r="J233" s="399">
        <v>568.2511683145724</v>
      </c>
      <c r="K233" s="399">
        <v>173.26520492031727</v>
      </c>
      <c r="L233" s="399">
        <v>44.373610613122985</v>
      </c>
      <c r="M233" s="435">
        <v>1178.752095467838</v>
      </c>
    </row>
    <row r="234" spans="1:13" s="9" customFormat="1">
      <c r="A234" s="397">
        <v>576</v>
      </c>
      <c r="B234" s="409">
        <v>7</v>
      </c>
      <c r="C234" s="409">
        <v>7</v>
      </c>
      <c r="D234" s="400">
        <v>2726</v>
      </c>
      <c r="E234" s="398" t="s">
        <v>205</v>
      </c>
      <c r="F234" s="435">
        <v>-112.27630986844071</v>
      </c>
      <c r="G234" s="427">
        <v>132.42912150394253</v>
      </c>
      <c r="H234" s="427">
        <v>116.64508421212756</v>
      </c>
      <c r="I234" s="399">
        <v>128.62944838400531</v>
      </c>
      <c r="J234" s="399">
        <v>311.47076063411032</v>
      </c>
      <c r="K234" s="399">
        <v>170.08741442220898</v>
      </c>
      <c r="L234" s="399">
        <v>-46.382978723404257</v>
      </c>
      <c r="M234" s="435">
        <v>700.60254056454971</v>
      </c>
    </row>
    <row r="235" spans="1:13" s="9" customFormat="1">
      <c r="A235" s="397">
        <v>934</v>
      </c>
      <c r="B235" s="409">
        <v>14</v>
      </c>
      <c r="C235" s="409">
        <v>14</v>
      </c>
      <c r="D235" s="400">
        <v>2656</v>
      </c>
      <c r="E235" s="398" t="s">
        <v>317</v>
      </c>
      <c r="F235" s="435">
        <v>52.197752553320484</v>
      </c>
      <c r="G235" s="427">
        <v>146.01550192958467</v>
      </c>
      <c r="H235" s="427">
        <v>-2.0532556439250294</v>
      </c>
      <c r="I235" s="399">
        <v>105.02287651694229</v>
      </c>
      <c r="J235" s="399">
        <v>465.19429948250132</v>
      </c>
      <c r="K235" s="399">
        <v>127.55942064726354</v>
      </c>
      <c r="L235" s="399">
        <v>-292.33245481927713</v>
      </c>
      <c r="M235" s="435">
        <v>601.60414066641022</v>
      </c>
    </row>
    <row r="236" spans="1:13" s="9" customFormat="1">
      <c r="A236" s="397">
        <v>619</v>
      </c>
      <c r="B236" s="409">
        <v>6</v>
      </c>
      <c r="C236" s="409">
        <v>6</v>
      </c>
      <c r="D236" s="400">
        <v>2650</v>
      </c>
      <c r="E236" s="398" t="s">
        <v>227</v>
      </c>
      <c r="F236" s="435">
        <v>-66.370398778910229</v>
      </c>
      <c r="G236" s="427">
        <v>292.01833901170875</v>
      </c>
      <c r="H236" s="427">
        <v>127.91094023019487</v>
      </c>
      <c r="I236" s="399">
        <v>143.15588101334225</v>
      </c>
      <c r="J236" s="399">
        <v>625.71944570626579</v>
      </c>
      <c r="K236" s="399">
        <v>211.25638773584024</v>
      </c>
      <c r="L236" s="399">
        <v>52.599245283018867</v>
      </c>
      <c r="M236" s="435">
        <v>1386.2898402014605</v>
      </c>
    </row>
    <row r="237" spans="1:13" s="9" customFormat="1">
      <c r="A237" s="397">
        <v>204</v>
      </c>
      <c r="B237" s="409">
        <v>11</v>
      </c>
      <c r="C237" s="409">
        <v>11</v>
      </c>
      <c r="D237" s="400">
        <v>2628</v>
      </c>
      <c r="E237" s="398" t="s">
        <v>95</v>
      </c>
      <c r="F237" s="435">
        <v>-21.512142200867459</v>
      </c>
      <c r="G237" s="427">
        <v>-297.5246442603983</v>
      </c>
      <c r="H237" s="427">
        <v>-330.91429755550581</v>
      </c>
      <c r="I237" s="399">
        <v>116.53326299530215</v>
      </c>
      <c r="J237" s="399">
        <v>445.03046323164642</v>
      </c>
      <c r="K237" s="399">
        <v>154.11134210736847</v>
      </c>
      <c r="L237" s="399">
        <v>-244.66362252663623</v>
      </c>
      <c r="M237" s="435">
        <v>-178.93963820909079</v>
      </c>
    </row>
    <row r="238" spans="1:13" s="9" customFormat="1">
      <c r="A238" s="397">
        <v>691</v>
      </c>
      <c r="B238" s="409">
        <v>17</v>
      </c>
      <c r="C238" s="409">
        <v>17</v>
      </c>
      <c r="D238" s="400">
        <v>2598</v>
      </c>
      <c r="E238" s="398" t="s">
        <v>246</v>
      </c>
      <c r="F238" s="435">
        <v>637.96692767419245</v>
      </c>
      <c r="G238" s="427">
        <v>207.98558444397472</v>
      </c>
      <c r="H238" s="427">
        <v>-2.0715883839941127</v>
      </c>
      <c r="I238" s="399">
        <v>102.10730550034265</v>
      </c>
      <c r="J238" s="399">
        <v>657.89319223443931</v>
      </c>
      <c r="K238" s="399">
        <v>173.53305064035649</v>
      </c>
      <c r="L238" s="399">
        <v>33.93264049268668</v>
      </c>
      <c r="M238" s="435">
        <v>1811.3471126019983</v>
      </c>
    </row>
    <row r="239" spans="1:13" s="9" customFormat="1">
      <c r="A239" s="397">
        <v>785</v>
      </c>
      <c r="B239" s="409">
        <v>17</v>
      </c>
      <c r="C239" s="409">
        <v>17</v>
      </c>
      <c r="D239" s="400">
        <v>2589</v>
      </c>
      <c r="E239" s="398" t="s">
        <v>280</v>
      </c>
      <c r="F239" s="435">
        <v>490.07230609226445</v>
      </c>
      <c r="G239" s="427">
        <v>536.80178513255589</v>
      </c>
      <c r="H239" s="427">
        <v>367.83325088009934</v>
      </c>
      <c r="I239" s="399">
        <v>187.05002352243497</v>
      </c>
      <c r="J239" s="399">
        <v>496.83504879870731</v>
      </c>
      <c r="K239" s="399">
        <v>201.15247868089219</v>
      </c>
      <c r="L239" s="399">
        <v>24.651602935496332</v>
      </c>
      <c r="M239" s="435">
        <v>2304.3964960424505</v>
      </c>
    </row>
    <row r="240" spans="1:13" s="9" customFormat="1">
      <c r="A240" s="397">
        <v>584</v>
      </c>
      <c r="B240" s="409">
        <v>16</v>
      </c>
      <c r="C240" s="409">
        <v>16</v>
      </c>
      <c r="D240" s="400">
        <v>2578</v>
      </c>
      <c r="E240" s="398" t="s">
        <v>211</v>
      </c>
      <c r="F240" s="435">
        <v>1369.1250938538328</v>
      </c>
      <c r="G240" s="427">
        <v>-161.43804550783747</v>
      </c>
      <c r="H240" s="427">
        <v>-146.5443030703691</v>
      </c>
      <c r="I240" s="399">
        <v>104.03397444280274</v>
      </c>
      <c r="J240" s="399">
        <v>728.371957583062</v>
      </c>
      <c r="K240" s="399">
        <v>144.25518971085111</v>
      </c>
      <c r="L240" s="399">
        <v>134.95384018619086</v>
      </c>
      <c r="M240" s="435">
        <v>2172.7577071985334</v>
      </c>
    </row>
    <row r="241" spans="1:13" s="9" customFormat="1">
      <c r="A241" s="397">
        <v>81</v>
      </c>
      <c r="B241" s="409">
        <v>7</v>
      </c>
      <c r="C241" s="409">
        <v>7</v>
      </c>
      <c r="D241" s="400">
        <v>2531</v>
      </c>
      <c r="E241" s="398" t="s">
        <v>56</v>
      </c>
      <c r="F241" s="435">
        <v>-176.21581394448299</v>
      </c>
      <c r="G241" s="427">
        <v>-55.583662431408023</v>
      </c>
      <c r="H241" s="427">
        <v>12.21829829451922</v>
      </c>
      <c r="I241" s="399">
        <v>157.3733462497589</v>
      </c>
      <c r="J241" s="399">
        <v>274.07081317449268</v>
      </c>
      <c r="K241" s="399">
        <v>181.57774480172208</v>
      </c>
      <c r="L241" s="399">
        <v>-285.78467009087319</v>
      </c>
      <c r="M241" s="435">
        <v>107.65605605372872</v>
      </c>
    </row>
    <row r="242" spans="1:13" s="9" customFormat="1">
      <c r="A242" s="397">
        <v>275</v>
      </c>
      <c r="B242" s="409">
        <v>13</v>
      </c>
      <c r="C242" s="409">
        <v>13</v>
      </c>
      <c r="D242" s="400">
        <v>2499</v>
      </c>
      <c r="E242" s="398" t="s">
        <v>128</v>
      </c>
      <c r="F242" s="435">
        <v>165.51589468094932</v>
      </c>
      <c r="G242" s="427">
        <v>72.839024334618173</v>
      </c>
      <c r="H242" s="427">
        <v>76.335004366666396</v>
      </c>
      <c r="I242" s="399">
        <v>152.23041732599188</v>
      </c>
      <c r="J242" s="399">
        <v>505.60214942849888</v>
      </c>
      <c r="K242" s="399">
        <v>136.80627493797823</v>
      </c>
      <c r="L242" s="399">
        <v>69.839935974389761</v>
      </c>
      <c r="M242" s="435">
        <v>1179.1687010490928</v>
      </c>
    </row>
    <row r="243" spans="1:13" s="9" customFormat="1">
      <c r="A243" s="397">
        <v>889</v>
      </c>
      <c r="B243" s="409">
        <v>17</v>
      </c>
      <c r="C243" s="409">
        <v>17</v>
      </c>
      <c r="D243" s="400">
        <v>2491</v>
      </c>
      <c r="E243" s="398" t="s">
        <v>302</v>
      </c>
      <c r="F243" s="435">
        <v>732.09774473761649</v>
      </c>
      <c r="G243" s="427">
        <v>424.28361187987758</v>
      </c>
      <c r="H243" s="427">
        <v>126.13078851436651</v>
      </c>
      <c r="I243" s="399">
        <v>143.47411756262633</v>
      </c>
      <c r="J243" s="399">
        <v>497.4823417792594</v>
      </c>
      <c r="K243" s="399">
        <v>162.29339324952838</v>
      </c>
      <c r="L243" s="399">
        <v>269.73544761140107</v>
      </c>
      <c r="M243" s="435">
        <v>2355.4974453346758</v>
      </c>
    </row>
    <row r="244" spans="1:13" s="9" customFormat="1">
      <c r="A244" s="397">
        <v>407</v>
      </c>
      <c r="B244" s="409">
        <v>1</v>
      </c>
      <c r="C244" s="410">
        <v>34</v>
      </c>
      <c r="D244" s="400">
        <v>2449</v>
      </c>
      <c r="E244" s="398" t="s">
        <v>155</v>
      </c>
      <c r="F244" s="435">
        <v>281.85952936111812</v>
      </c>
      <c r="G244" s="427">
        <v>89.500109255473234</v>
      </c>
      <c r="H244" s="427">
        <v>4.5694433168245903</v>
      </c>
      <c r="I244" s="399">
        <v>109.39147718453401</v>
      </c>
      <c r="J244" s="399">
        <v>479.58036922797328</v>
      </c>
      <c r="K244" s="399">
        <v>201.7563415178183</v>
      </c>
      <c r="L244" s="399">
        <v>-237.95467537770517</v>
      </c>
      <c r="M244" s="435">
        <v>928.70259448603645</v>
      </c>
    </row>
    <row r="245" spans="1:13" s="9" customFormat="1">
      <c r="A245" s="397">
        <v>317</v>
      </c>
      <c r="B245" s="409">
        <v>17</v>
      </c>
      <c r="C245" s="409">
        <v>17</v>
      </c>
      <c r="D245" s="400">
        <v>2440</v>
      </c>
      <c r="E245" s="398" t="s">
        <v>146</v>
      </c>
      <c r="F245" s="435">
        <v>715.01331968398756</v>
      </c>
      <c r="G245" s="427">
        <v>247.34913137162718</v>
      </c>
      <c r="H245" s="427">
        <v>75.011496792735969</v>
      </c>
      <c r="I245" s="399">
        <v>115.98242049735163</v>
      </c>
      <c r="J245" s="399">
        <v>639.43833472551739</v>
      </c>
      <c r="K245" s="399">
        <v>186.09570580091082</v>
      </c>
      <c r="L245" s="399">
        <v>66.384016393442622</v>
      </c>
      <c r="M245" s="435">
        <v>2045.2744252655732</v>
      </c>
    </row>
    <row r="246" spans="1:13" s="9" customFormat="1">
      <c r="A246" s="397">
        <v>9</v>
      </c>
      <c r="B246" s="409">
        <v>17</v>
      </c>
      <c r="C246" s="409">
        <v>17</v>
      </c>
      <c r="D246" s="400">
        <v>2437</v>
      </c>
      <c r="E246" s="398" t="s">
        <v>35</v>
      </c>
      <c r="F246" s="435">
        <v>574.42389992560334</v>
      </c>
      <c r="G246" s="427">
        <v>208.37845929534018</v>
      </c>
      <c r="H246" s="427">
        <v>1.3372656815836284</v>
      </c>
      <c r="I246" s="399">
        <v>109.98280049171957</v>
      </c>
      <c r="J246" s="399">
        <v>722.80182833449794</v>
      </c>
      <c r="K246" s="399">
        <v>146.69280512540095</v>
      </c>
      <c r="L246" s="399">
        <v>-197.75830939679935</v>
      </c>
      <c r="M246" s="435">
        <v>1565.8587494573464</v>
      </c>
    </row>
    <row r="247" spans="1:13" s="9" customFormat="1">
      <c r="A247" s="397">
        <v>850</v>
      </c>
      <c r="B247" s="409">
        <v>13</v>
      </c>
      <c r="C247" s="409">
        <v>13</v>
      </c>
      <c r="D247" s="400">
        <v>2368</v>
      </c>
      <c r="E247" s="398" t="s">
        <v>293</v>
      </c>
      <c r="F247" s="435">
        <v>470.68556975244616</v>
      </c>
      <c r="G247" s="427">
        <v>107.34624256433516</v>
      </c>
      <c r="H247" s="427">
        <v>78.302457919134596</v>
      </c>
      <c r="I247" s="399">
        <v>110.61685475700553</v>
      </c>
      <c r="J247" s="399">
        <v>447.10676242349587</v>
      </c>
      <c r="K247" s="399">
        <v>98.142716033731091</v>
      </c>
      <c r="L247" s="399">
        <v>-173.7043918918919</v>
      </c>
      <c r="M247" s="435">
        <v>1138.4962115582566</v>
      </c>
    </row>
    <row r="248" spans="1:13" s="9" customFormat="1">
      <c r="A248" s="397">
        <v>768</v>
      </c>
      <c r="B248" s="409">
        <v>10</v>
      </c>
      <c r="C248" s="409">
        <v>10</v>
      </c>
      <c r="D248" s="400">
        <v>2368</v>
      </c>
      <c r="E248" s="398" t="s">
        <v>275</v>
      </c>
      <c r="F248" s="435">
        <v>274.96753641101213</v>
      </c>
      <c r="G248" s="427">
        <v>150.39612120920671</v>
      </c>
      <c r="H248" s="427">
        <v>227.80550977865542</v>
      </c>
      <c r="I248" s="399">
        <v>127.02265276604352</v>
      </c>
      <c r="J248" s="399">
        <v>381.06082885077598</v>
      </c>
      <c r="K248" s="399">
        <v>193.26440638403167</v>
      </c>
      <c r="L248" s="399">
        <v>138.83277027027026</v>
      </c>
      <c r="M248" s="435">
        <v>1493.3498256699959</v>
      </c>
    </row>
    <row r="249" spans="1:13" s="9" customFormat="1">
      <c r="A249" s="397">
        <v>620</v>
      </c>
      <c r="B249" s="409">
        <v>18</v>
      </c>
      <c r="C249" s="409">
        <v>18</v>
      </c>
      <c r="D249" s="400">
        <v>2359</v>
      </c>
      <c r="E249" s="398" t="s">
        <v>228</v>
      </c>
      <c r="F249" s="435">
        <v>825.88267882262983</v>
      </c>
      <c r="G249" s="427">
        <v>118.79539118452838</v>
      </c>
      <c r="H249" s="427">
        <v>124.3603604740525</v>
      </c>
      <c r="I249" s="399">
        <v>198.59111217384893</v>
      </c>
      <c r="J249" s="399">
        <v>407.92583444784975</v>
      </c>
      <c r="K249" s="399">
        <v>190.40645910820797</v>
      </c>
      <c r="L249" s="399">
        <v>129.46969054684189</v>
      </c>
      <c r="M249" s="435">
        <v>1995.4315267579591</v>
      </c>
    </row>
    <row r="250" spans="1:13" s="9" customFormat="1">
      <c r="A250" s="397">
        <v>498</v>
      </c>
      <c r="B250" s="409">
        <v>19</v>
      </c>
      <c r="C250" s="409">
        <v>19</v>
      </c>
      <c r="D250" s="400">
        <v>2325</v>
      </c>
      <c r="E250" s="398" t="s">
        <v>184</v>
      </c>
      <c r="F250" s="435">
        <v>1202.4774037179809</v>
      </c>
      <c r="G250" s="427">
        <v>31.69800816816112</v>
      </c>
      <c r="H250" s="427">
        <v>232.92356270019866</v>
      </c>
      <c r="I250" s="399">
        <v>167.12724497420217</v>
      </c>
      <c r="J250" s="399">
        <v>87.930811554724102</v>
      </c>
      <c r="K250" s="399">
        <v>113.80979284081629</v>
      </c>
      <c r="L250" s="399">
        <v>87.84215053763441</v>
      </c>
      <c r="M250" s="435">
        <v>1923.8089744937172</v>
      </c>
    </row>
    <row r="251" spans="1:13" s="9" customFormat="1">
      <c r="A251" s="397">
        <v>857</v>
      </c>
      <c r="B251" s="409">
        <v>11</v>
      </c>
      <c r="C251" s="409">
        <v>11</v>
      </c>
      <c r="D251" s="400">
        <v>2313</v>
      </c>
      <c r="E251" s="398" t="s">
        <v>297</v>
      </c>
      <c r="F251" s="435">
        <v>-68.178206575090712</v>
      </c>
      <c r="G251" s="427">
        <v>-441.95026619909953</v>
      </c>
      <c r="H251" s="427">
        <v>-275.09902613558307</v>
      </c>
      <c r="I251" s="399">
        <v>100.57610741445329</v>
      </c>
      <c r="J251" s="399">
        <v>543.86761142891316</v>
      </c>
      <c r="K251" s="399">
        <v>167.31583379166838</v>
      </c>
      <c r="L251" s="399">
        <v>60.079982706441854</v>
      </c>
      <c r="M251" s="435">
        <v>86.612036431703459</v>
      </c>
    </row>
    <row r="252" spans="1:13" s="9" customFormat="1">
      <c r="A252" s="397">
        <v>52</v>
      </c>
      <c r="B252" s="409">
        <v>14</v>
      </c>
      <c r="C252" s="409">
        <v>14</v>
      </c>
      <c r="D252" s="400">
        <v>2292</v>
      </c>
      <c r="E252" s="398" t="s">
        <v>46</v>
      </c>
      <c r="F252" s="435">
        <v>408.13577319367863</v>
      </c>
      <c r="G252" s="427">
        <v>190.20002868635299</v>
      </c>
      <c r="H252" s="427">
        <v>46.526891899677977</v>
      </c>
      <c r="I252" s="399">
        <v>97.177137515789937</v>
      </c>
      <c r="J252" s="399">
        <v>499.2746987477276</v>
      </c>
      <c r="K252" s="399">
        <v>157.88166695878272</v>
      </c>
      <c r="L252" s="399">
        <v>109.14179755671903</v>
      </c>
      <c r="M252" s="435">
        <v>1508.337994558729</v>
      </c>
    </row>
    <row r="253" spans="1:13" s="9" customFormat="1">
      <c r="A253" s="397">
        <v>918</v>
      </c>
      <c r="B253" s="409">
        <v>2</v>
      </c>
      <c r="C253" s="409">
        <v>2</v>
      </c>
      <c r="D253" s="400">
        <v>2245</v>
      </c>
      <c r="E253" s="398" t="s">
        <v>310</v>
      </c>
      <c r="F253" s="435">
        <v>121.4985958752052</v>
      </c>
      <c r="G253" s="427">
        <v>-7.9128167031861762</v>
      </c>
      <c r="H253" s="427">
        <v>-2.0262640960627425</v>
      </c>
      <c r="I253" s="399">
        <v>100.42602615745059</v>
      </c>
      <c r="J253" s="399">
        <v>469.37219203494016</v>
      </c>
      <c r="K253" s="399">
        <v>156.98300138023544</v>
      </c>
      <c r="L253" s="399">
        <v>-235.91358574610246</v>
      </c>
      <c r="M253" s="435">
        <v>602.4271489024801</v>
      </c>
    </row>
    <row r="254" spans="1:13" s="9" customFormat="1">
      <c r="A254" s="397">
        <v>230</v>
      </c>
      <c r="B254" s="409">
        <v>4</v>
      </c>
      <c r="C254" s="409">
        <v>4</v>
      </c>
      <c r="D254" s="400">
        <v>2216</v>
      </c>
      <c r="E254" s="398" t="s">
        <v>106</v>
      </c>
      <c r="F254" s="435">
        <v>205.84907273648994</v>
      </c>
      <c r="G254" s="427">
        <v>12.513779847380501</v>
      </c>
      <c r="H254" s="427">
        <v>-2.0638373616800938</v>
      </c>
      <c r="I254" s="399">
        <v>166.61377217270476</v>
      </c>
      <c r="J254" s="399">
        <v>594.25801435659321</v>
      </c>
      <c r="K254" s="399">
        <v>212.48128749270117</v>
      </c>
      <c r="L254" s="399">
        <v>-180.13898916967509</v>
      </c>
      <c r="M254" s="435">
        <v>1009.5131000745145</v>
      </c>
    </row>
    <row r="255" spans="1:13" s="9" customFormat="1">
      <c r="A255" s="397">
        <v>981</v>
      </c>
      <c r="B255" s="409">
        <v>5</v>
      </c>
      <c r="C255" s="409">
        <v>5</v>
      </c>
      <c r="D255" s="400">
        <v>2207</v>
      </c>
      <c r="E255" s="398" t="s">
        <v>324</v>
      </c>
      <c r="F255" s="435">
        <v>-162.72174283095978</v>
      </c>
      <c r="G255" s="427">
        <v>299.3519815255994</v>
      </c>
      <c r="H255" s="427">
        <v>129.76017408389953</v>
      </c>
      <c r="I255" s="399">
        <v>146.41002796662164</v>
      </c>
      <c r="J255" s="399">
        <v>545.73075469630282</v>
      </c>
      <c r="K255" s="399">
        <v>163.97466088964546</v>
      </c>
      <c r="L255" s="399">
        <v>-242.09243316719528</v>
      </c>
      <c r="M255" s="435">
        <v>880.41342316391376</v>
      </c>
    </row>
    <row r="256" spans="1:13" s="9" customFormat="1">
      <c r="A256" s="397">
        <v>284</v>
      </c>
      <c r="B256" s="409">
        <v>2</v>
      </c>
      <c r="C256" s="409">
        <v>2</v>
      </c>
      <c r="D256" s="400">
        <v>2207</v>
      </c>
      <c r="E256" s="398" t="s">
        <v>131</v>
      </c>
      <c r="F256" s="435">
        <v>29.811342635595508</v>
      </c>
      <c r="G256" s="427">
        <v>224.73325797177174</v>
      </c>
      <c r="H256" s="427">
        <v>180.41628850293571</v>
      </c>
      <c r="I256" s="399">
        <v>115.06331965387542</v>
      </c>
      <c r="J256" s="399">
        <v>252.58449136211092</v>
      </c>
      <c r="K256" s="399">
        <v>190.46302523093419</v>
      </c>
      <c r="L256" s="399">
        <v>412.1948346171273</v>
      </c>
      <c r="M256" s="435">
        <v>1405.2665599743507</v>
      </c>
    </row>
    <row r="257" spans="1:13" s="9" customFormat="1">
      <c r="A257" s="397">
        <v>103</v>
      </c>
      <c r="B257" s="409">
        <v>5</v>
      </c>
      <c r="C257" s="409">
        <v>5</v>
      </c>
      <c r="D257" s="400">
        <v>2125</v>
      </c>
      <c r="E257" s="398" t="s">
        <v>65</v>
      </c>
      <c r="F257" s="435">
        <v>-9.070075648811919</v>
      </c>
      <c r="G257" s="427">
        <v>66.870437132489428</v>
      </c>
      <c r="H257" s="427">
        <v>1.1253078060538289</v>
      </c>
      <c r="I257" s="399">
        <v>143.73728547815296</v>
      </c>
      <c r="J257" s="399">
        <v>532.69798969943417</v>
      </c>
      <c r="K257" s="399">
        <v>163.52205183786646</v>
      </c>
      <c r="L257" s="399">
        <v>-257.48847058823532</v>
      </c>
      <c r="M257" s="435">
        <v>641.3945257169496</v>
      </c>
    </row>
    <row r="258" spans="1:13" s="9" customFormat="1">
      <c r="A258" s="397">
        <v>623</v>
      </c>
      <c r="B258" s="409">
        <v>10</v>
      </c>
      <c r="C258" s="409">
        <v>10</v>
      </c>
      <c r="D258" s="400">
        <v>2108</v>
      </c>
      <c r="E258" s="398" t="s">
        <v>229</v>
      </c>
      <c r="F258" s="435">
        <v>356.51811942059646</v>
      </c>
      <c r="G258" s="427">
        <v>240.81397154988676</v>
      </c>
      <c r="H258" s="427">
        <v>31.202930769430978</v>
      </c>
      <c r="I258" s="399">
        <v>98.743321157789566</v>
      </c>
      <c r="J258" s="399">
        <v>-23.447207832887543</v>
      </c>
      <c r="K258" s="399">
        <v>191.56799953272986</v>
      </c>
      <c r="L258" s="399">
        <v>-240.01091081593927</v>
      </c>
      <c r="M258" s="435">
        <v>655.38822378160671</v>
      </c>
    </row>
    <row r="259" spans="1:13" s="9" customFormat="1">
      <c r="A259" s="397">
        <v>291</v>
      </c>
      <c r="B259" s="409">
        <v>6</v>
      </c>
      <c r="C259" s="409">
        <v>6</v>
      </c>
      <c r="D259" s="400">
        <v>2092</v>
      </c>
      <c r="E259" s="398" t="s">
        <v>137</v>
      </c>
      <c r="F259" s="435">
        <v>-86.348619225139316</v>
      </c>
      <c r="G259" s="427">
        <v>504.13799709976036</v>
      </c>
      <c r="H259" s="427">
        <v>424.25910353265652</v>
      </c>
      <c r="I259" s="399">
        <v>118.05119334793621</v>
      </c>
      <c r="J259" s="399">
        <v>163.74789371059009</v>
      </c>
      <c r="K259" s="399">
        <v>155.89724637952125</v>
      </c>
      <c r="L259" s="399">
        <v>56.457456978967492</v>
      </c>
      <c r="M259" s="435">
        <v>1336.2022718242927</v>
      </c>
    </row>
    <row r="260" spans="1:13" s="9" customFormat="1">
      <c r="A260" s="397">
        <v>105</v>
      </c>
      <c r="B260" s="409">
        <v>18</v>
      </c>
      <c r="C260" s="409">
        <v>18</v>
      </c>
      <c r="D260" s="400">
        <v>2063</v>
      </c>
      <c r="E260" s="398" t="s">
        <v>66</v>
      </c>
      <c r="F260" s="435">
        <v>499.36930066525304</v>
      </c>
      <c r="G260" s="427">
        <v>201.90827011321772</v>
      </c>
      <c r="H260" s="427">
        <v>159.21271449040464</v>
      </c>
      <c r="I260" s="399">
        <v>148.37292355709687</v>
      </c>
      <c r="J260" s="399">
        <v>492.22008878746146</v>
      </c>
      <c r="K260" s="399">
        <v>175.05147928255752</v>
      </c>
      <c r="L260" s="399">
        <v>-235.39069316529327</v>
      </c>
      <c r="M260" s="435">
        <v>1440.7440837306981</v>
      </c>
    </row>
    <row r="261" spans="1:13" s="9" customFormat="1">
      <c r="A261" s="397">
        <v>97</v>
      </c>
      <c r="B261" s="409">
        <v>10</v>
      </c>
      <c r="C261" s="409">
        <v>10</v>
      </c>
      <c r="D261" s="400">
        <v>2062</v>
      </c>
      <c r="E261" s="398" t="s">
        <v>62</v>
      </c>
      <c r="F261" s="435">
        <v>68.718831778453108</v>
      </c>
      <c r="G261" s="427">
        <v>-196.61004607749535</v>
      </c>
      <c r="H261" s="427">
        <v>65.814384900227054</v>
      </c>
      <c r="I261" s="399">
        <v>131.94435096492998</v>
      </c>
      <c r="J261" s="399">
        <v>147.31048723053388</v>
      </c>
      <c r="K261" s="399">
        <v>170.69512356321849</v>
      </c>
      <c r="L261" s="399">
        <v>-261.62609117361785</v>
      </c>
      <c r="M261" s="435">
        <v>126.24704118624926</v>
      </c>
    </row>
    <row r="262" spans="1:13" s="9" customFormat="1">
      <c r="A262" s="397">
        <v>239</v>
      </c>
      <c r="B262" s="409">
        <v>11</v>
      </c>
      <c r="C262" s="409">
        <v>11</v>
      </c>
      <c r="D262" s="400">
        <v>2035</v>
      </c>
      <c r="E262" s="398" t="s">
        <v>112</v>
      </c>
      <c r="F262" s="435">
        <v>247.05785925656767</v>
      </c>
      <c r="G262" s="427">
        <v>135.35813470267948</v>
      </c>
      <c r="H262" s="427">
        <v>-91.937851077632772</v>
      </c>
      <c r="I262" s="399">
        <v>93.70392843955868</v>
      </c>
      <c r="J262" s="399">
        <v>72.637964144820501</v>
      </c>
      <c r="K262" s="399">
        <v>152.30513251725174</v>
      </c>
      <c r="L262" s="399">
        <v>-233.57493857493859</v>
      </c>
      <c r="M262" s="435">
        <v>375.55022940830662</v>
      </c>
    </row>
    <row r="263" spans="1:13" s="9" customFormat="1">
      <c r="A263" s="397">
        <v>436</v>
      </c>
      <c r="B263" s="409">
        <v>17</v>
      </c>
      <c r="C263" s="409">
        <v>17</v>
      </c>
      <c r="D263" s="400">
        <v>2033</v>
      </c>
      <c r="E263" s="398" t="s">
        <v>170</v>
      </c>
      <c r="F263" s="435">
        <v>1154.5217646975707</v>
      </c>
      <c r="G263" s="427">
        <v>-46.164986444294904</v>
      </c>
      <c r="H263" s="427">
        <v>-85.139421464826754</v>
      </c>
      <c r="I263" s="399">
        <v>89.483817060808974</v>
      </c>
      <c r="J263" s="399">
        <v>650.33070389418685</v>
      </c>
      <c r="K263" s="399">
        <v>100.27555700874881</v>
      </c>
      <c r="L263" s="399">
        <v>-115.18002951303492</v>
      </c>
      <c r="M263" s="435">
        <v>1748.1274052391586</v>
      </c>
    </row>
    <row r="264" spans="1:13" s="9" customFormat="1">
      <c r="A264" s="397">
        <v>280</v>
      </c>
      <c r="B264" s="409">
        <v>15</v>
      </c>
      <c r="C264" s="409">
        <v>15</v>
      </c>
      <c r="D264" s="400">
        <v>2015</v>
      </c>
      <c r="E264" s="398" t="s">
        <v>130</v>
      </c>
      <c r="F264" s="435">
        <v>718.51565772376796</v>
      </c>
      <c r="G264" s="427">
        <v>52.127325880694869</v>
      </c>
      <c r="H264" s="427">
        <v>128.04712865575561</v>
      </c>
      <c r="I264" s="399">
        <v>120.4707002952255</v>
      </c>
      <c r="J264" s="399">
        <v>450.99466153661359</v>
      </c>
      <c r="K264" s="399">
        <v>185.05854523737023</v>
      </c>
      <c r="L264" s="399">
        <v>-145.32109181141439</v>
      </c>
      <c r="M264" s="435">
        <v>1509.8929275180133</v>
      </c>
    </row>
    <row r="265" spans="1:13" s="9" customFormat="1">
      <c r="A265" s="397">
        <v>608</v>
      </c>
      <c r="B265" s="409">
        <v>4</v>
      </c>
      <c r="C265" s="409">
        <v>4</v>
      </c>
      <c r="D265" s="400">
        <v>1943</v>
      </c>
      <c r="E265" s="398" t="s">
        <v>221</v>
      </c>
      <c r="F265" s="435">
        <v>76.00553114824794</v>
      </c>
      <c r="G265" s="427">
        <v>-100.93147744499036</v>
      </c>
      <c r="H265" s="427">
        <v>-58.187600738056389</v>
      </c>
      <c r="I265" s="399">
        <v>129.70012680626726</v>
      </c>
      <c r="J265" s="399">
        <v>516.48916828390054</v>
      </c>
      <c r="K265" s="399">
        <v>113.96650341346934</v>
      </c>
      <c r="L265" s="399">
        <v>196.02676273803397</v>
      </c>
      <c r="M265" s="435">
        <v>873.06901420687234</v>
      </c>
    </row>
    <row r="266" spans="1:13" s="9" customFormat="1">
      <c r="A266" s="397">
        <v>631</v>
      </c>
      <c r="B266" s="409">
        <v>2</v>
      </c>
      <c r="C266" s="409">
        <v>2</v>
      </c>
      <c r="D266" s="400">
        <v>1930</v>
      </c>
      <c r="E266" s="398" t="s">
        <v>234</v>
      </c>
      <c r="F266" s="435">
        <v>150.63055162080747</v>
      </c>
      <c r="G266" s="427">
        <v>73.682248129248251</v>
      </c>
      <c r="H266" s="427">
        <v>104.10143117119247</v>
      </c>
      <c r="I266" s="399">
        <v>129.20765046797442</v>
      </c>
      <c r="J266" s="399">
        <v>347.75328008664314</v>
      </c>
      <c r="K266" s="399">
        <v>89.473819911680437</v>
      </c>
      <c r="L266" s="399">
        <v>-247.22849740932642</v>
      </c>
      <c r="M266" s="435">
        <v>647.6204839782198</v>
      </c>
    </row>
    <row r="267" spans="1:13" s="9" customFormat="1">
      <c r="A267" s="397">
        <v>480</v>
      </c>
      <c r="B267" s="409">
        <v>2</v>
      </c>
      <c r="C267" s="409">
        <v>2</v>
      </c>
      <c r="D267" s="400">
        <v>1930</v>
      </c>
      <c r="E267" s="398" t="s">
        <v>176</v>
      </c>
      <c r="F267" s="435">
        <v>263.00442912199867</v>
      </c>
      <c r="G267" s="427">
        <v>57.946613689929052</v>
      </c>
      <c r="H267" s="427">
        <v>-2.0925034668554652</v>
      </c>
      <c r="I267" s="399">
        <v>125.86784496311827</v>
      </c>
      <c r="J267" s="399">
        <v>545.28939593392317</v>
      </c>
      <c r="K267" s="399">
        <v>170.51786754385529</v>
      </c>
      <c r="L267" s="399">
        <v>-242.20725388601036</v>
      </c>
      <c r="M267" s="435">
        <v>918.32639389995848</v>
      </c>
    </row>
    <row r="268" spans="1:13" s="9" customFormat="1">
      <c r="A268" s="397">
        <v>707</v>
      </c>
      <c r="B268" s="409">
        <v>12</v>
      </c>
      <c r="C268" s="409">
        <v>12</v>
      </c>
      <c r="D268" s="400">
        <v>1902</v>
      </c>
      <c r="E268" s="398" t="s">
        <v>253</v>
      </c>
      <c r="F268" s="435">
        <v>-149.13648199886683</v>
      </c>
      <c r="G268" s="427">
        <v>-111.78711734356807</v>
      </c>
      <c r="H268" s="427">
        <v>-2.1039856174015252</v>
      </c>
      <c r="I268" s="399">
        <v>211.61832422656261</v>
      </c>
      <c r="J268" s="399">
        <v>686.48409930176774</v>
      </c>
      <c r="K268" s="399">
        <v>217.04440424511611</v>
      </c>
      <c r="L268" s="399">
        <v>-287.99211356466878</v>
      </c>
      <c r="M268" s="435">
        <v>564.12712924894129</v>
      </c>
    </row>
    <row r="269" spans="1:13" s="9" customFormat="1">
      <c r="A269" s="397">
        <v>921</v>
      </c>
      <c r="B269" s="409">
        <v>11</v>
      </c>
      <c r="C269" s="409">
        <v>11</v>
      </c>
      <c r="D269" s="400">
        <v>1895</v>
      </c>
      <c r="E269" s="398" t="s">
        <v>311</v>
      </c>
      <c r="F269" s="435">
        <v>46.661479842794833</v>
      </c>
      <c r="G269" s="427">
        <v>378.07977547796645</v>
      </c>
      <c r="H269" s="427">
        <v>12.054989182486064</v>
      </c>
      <c r="I269" s="399">
        <v>132.89382732312865</v>
      </c>
      <c r="J269" s="399">
        <v>595.26994770520037</v>
      </c>
      <c r="K269" s="399">
        <v>198.43518683493511</v>
      </c>
      <c r="L269" s="399">
        <v>196.68654353562005</v>
      </c>
      <c r="M269" s="435">
        <v>1560.0817499021314</v>
      </c>
    </row>
    <row r="270" spans="1:13" s="9" customFormat="1">
      <c r="A270" s="397">
        <v>759</v>
      </c>
      <c r="B270" s="409">
        <v>14</v>
      </c>
      <c r="C270" s="409">
        <v>14</v>
      </c>
      <c r="D270" s="400">
        <v>1873</v>
      </c>
      <c r="E270" s="398" t="s">
        <v>271</v>
      </c>
      <c r="F270" s="435">
        <v>398.2037114650895</v>
      </c>
      <c r="G270" s="427">
        <v>44.31258827998812</v>
      </c>
      <c r="H270" s="427">
        <v>-56.999756286517261</v>
      </c>
      <c r="I270" s="399">
        <v>132.60703669565501</v>
      </c>
      <c r="J270" s="399">
        <v>457.61548297112762</v>
      </c>
      <c r="K270" s="399">
        <v>198.43685920922871</v>
      </c>
      <c r="L270" s="399">
        <v>-266.01548318206085</v>
      </c>
      <c r="M270" s="435">
        <v>908.16043915251078</v>
      </c>
    </row>
    <row r="271" spans="1:13" s="9" customFormat="1">
      <c r="A271" s="397">
        <v>151</v>
      </c>
      <c r="B271" s="409">
        <v>14</v>
      </c>
      <c r="C271" s="409">
        <v>14</v>
      </c>
      <c r="D271" s="400">
        <v>1814</v>
      </c>
      <c r="E271" s="398" t="s">
        <v>79</v>
      </c>
      <c r="F271" s="435">
        <v>172.03795429381393</v>
      </c>
      <c r="G271" s="427">
        <v>-117.51942088659496</v>
      </c>
      <c r="H271" s="427">
        <v>-135.74889046639251</v>
      </c>
      <c r="I271" s="399">
        <v>93.121660702525674</v>
      </c>
      <c r="J271" s="399">
        <v>318.46268558448969</v>
      </c>
      <c r="K271" s="399">
        <v>198.95889707093676</v>
      </c>
      <c r="L271" s="399">
        <v>-235.31146637265712</v>
      </c>
      <c r="M271" s="435">
        <v>294.00141992612146</v>
      </c>
    </row>
    <row r="272" spans="1:13" s="9" customFormat="1">
      <c r="A272" s="397">
        <v>616</v>
      </c>
      <c r="B272" s="409">
        <v>1</v>
      </c>
      <c r="C272" s="410">
        <v>34</v>
      </c>
      <c r="D272" s="400">
        <v>1781</v>
      </c>
      <c r="E272" s="398" t="s">
        <v>226</v>
      </c>
      <c r="F272" s="435">
        <v>120.92958063470815</v>
      </c>
      <c r="G272" s="427">
        <v>-118.87965129537017</v>
      </c>
      <c r="H272" s="427">
        <v>-71.538869743315644</v>
      </c>
      <c r="I272" s="399">
        <v>122.06884287718314</v>
      </c>
      <c r="J272" s="399">
        <v>457.7888390949509</v>
      </c>
      <c r="K272" s="399">
        <v>134.64619149420233</v>
      </c>
      <c r="L272" s="399">
        <v>-261.91184727681076</v>
      </c>
      <c r="M272" s="435">
        <v>383.10308578554793</v>
      </c>
    </row>
    <row r="273" spans="1:13" s="9" customFormat="1">
      <c r="A273" s="397">
        <v>47</v>
      </c>
      <c r="B273" s="409">
        <v>19</v>
      </c>
      <c r="C273" s="409">
        <v>19</v>
      </c>
      <c r="D273" s="400">
        <v>1771</v>
      </c>
      <c r="E273" s="398" t="s">
        <v>42</v>
      </c>
      <c r="F273" s="435">
        <v>1203.8119231152443</v>
      </c>
      <c r="G273" s="427">
        <v>-72.204169234885057</v>
      </c>
      <c r="H273" s="427">
        <v>307.30004866743616</v>
      </c>
      <c r="I273" s="399">
        <v>125.49736059566806</v>
      </c>
      <c r="J273" s="399">
        <v>271.06828540360453</v>
      </c>
      <c r="K273" s="399">
        <v>158.54843793413517</v>
      </c>
      <c r="L273" s="399">
        <v>-39.28684359119142</v>
      </c>
      <c r="M273" s="435">
        <v>1954.735042890012</v>
      </c>
    </row>
    <row r="274" spans="1:13" s="9" customFormat="1">
      <c r="A274" s="397">
        <v>489</v>
      </c>
      <c r="B274" s="409">
        <v>8</v>
      </c>
      <c r="C274" s="409">
        <v>8</v>
      </c>
      <c r="D274" s="400">
        <v>1752</v>
      </c>
      <c r="E274" s="398" t="s">
        <v>180</v>
      </c>
      <c r="F274" s="435">
        <v>-21.387218225429166</v>
      </c>
      <c r="G274" s="427">
        <v>361.59201607388053</v>
      </c>
      <c r="H274" s="427">
        <v>170.52511422023557</v>
      </c>
      <c r="I274" s="399">
        <v>137.38590327345324</v>
      </c>
      <c r="J274" s="399">
        <v>573.2046641492949</v>
      </c>
      <c r="K274" s="399">
        <v>180.00024875884534</v>
      </c>
      <c r="L274" s="399">
        <v>-273.61358447488584</v>
      </c>
      <c r="M274" s="435">
        <v>1127.7071437753946</v>
      </c>
    </row>
    <row r="275" spans="1:13" s="9" customFormat="1">
      <c r="A275" s="397">
        <v>250</v>
      </c>
      <c r="B275" s="409">
        <v>6</v>
      </c>
      <c r="C275" s="409">
        <v>6</v>
      </c>
      <c r="D275" s="400">
        <v>1749</v>
      </c>
      <c r="E275" s="398" t="s">
        <v>118</v>
      </c>
      <c r="F275" s="435">
        <v>69.219795625005389</v>
      </c>
      <c r="G275" s="427">
        <v>-19.389632223189178</v>
      </c>
      <c r="H275" s="427">
        <v>-23.657153657936639</v>
      </c>
      <c r="I275" s="399">
        <v>135.82060232859138</v>
      </c>
      <c r="J275" s="399">
        <v>477.62896507591012</v>
      </c>
      <c r="K275" s="399">
        <v>188.64219565846028</v>
      </c>
      <c r="L275" s="399">
        <v>-221.74614065180103</v>
      </c>
      <c r="M275" s="435">
        <v>606.51863215504034</v>
      </c>
    </row>
    <row r="276" spans="1:13" s="9" customFormat="1">
      <c r="A276" s="397">
        <v>504</v>
      </c>
      <c r="B276" s="409">
        <v>1</v>
      </c>
      <c r="C276" s="410">
        <v>34</v>
      </c>
      <c r="D276" s="400">
        <v>1715</v>
      </c>
      <c r="E276" s="398" t="s">
        <v>188</v>
      </c>
      <c r="F276" s="435">
        <v>205.13144659632042</v>
      </c>
      <c r="G276" s="427">
        <v>-280.27155214400284</v>
      </c>
      <c r="H276" s="427">
        <v>-88.985185352190186</v>
      </c>
      <c r="I276" s="399">
        <v>114.18686975929255</v>
      </c>
      <c r="J276" s="399">
        <v>466.64137608684064</v>
      </c>
      <c r="K276" s="399">
        <v>149.13299447282265</v>
      </c>
      <c r="L276" s="399">
        <v>-267.66005830903788</v>
      </c>
      <c r="M276" s="435">
        <v>298.17589111004526</v>
      </c>
    </row>
    <row r="277" spans="1:13" s="9" customFormat="1">
      <c r="A277" s="397">
        <v>177</v>
      </c>
      <c r="B277" s="409">
        <v>6</v>
      </c>
      <c r="C277" s="409">
        <v>6</v>
      </c>
      <c r="D277" s="400">
        <v>1708</v>
      </c>
      <c r="E277" s="398" t="s">
        <v>88</v>
      </c>
      <c r="F277" s="435">
        <v>149.56899433522403</v>
      </c>
      <c r="G277" s="427">
        <v>210.94118771364424</v>
      </c>
      <c r="H277" s="427">
        <v>175.76946165528511</v>
      </c>
      <c r="I277" s="399">
        <v>131.30972983497105</v>
      </c>
      <c r="J277" s="399">
        <v>176.4371024904658</v>
      </c>
      <c r="K277" s="399">
        <v>161.75348526596275</v>
      </c>
      <c r="L277" s="399">
        <v>-286.95491803278691</v>
      </c>
      <c r="M277" s="435">
        <v>718.82504326276614</v>
      </c>
    </row>
    <row r="278" spans="1:13" s="9" customFormat="1">
      <c r="A278" s="397">
        <v>833</v>
      </c>
      <c r="B278" s="409">
        <v>2</v>
      </c>
      <c r="C278" s="409">
        <v>2</v>
      </c>
      <c r="D278" s="400">
        <v>1705</v>
      </c>
      <c r="E278" s="398" t="s">
        <v>285</v>
      </c>
      <c r="F278" s="435">
        <v>165.53628772278336</v>
      </c>
      <c r="G278" s="427">
        <v>261.62736910809792</v>
      </c>
      <c r="H278" s="427">
        <v>315.64235384662965</v>
      </c>
      <c r="I278" s="399">
        <v>102.34691450765871</v>
      </c>
      <c r="J278" s="399">
        <v>245.03359772255217</v>
      </c>
      <c r="K278" s="399">
        <v>151.62809976295318</v>
      </c>
      <c r="L278" s="399">
        <v>-248.324926686217</v>
      </c>
      <c r="M278" s="435">
        <v>993.48969598445808</v>
      </c>
    </row>
    <row r="279" spans="1:13" s="9" customFormat="1">
      <c r="A279" s="397">
        <v>181</v>
      </c>
      <c r="B279" s="409">
        <v>4</v>
      </c>
      <c r="C279" s="409">
        <v>4</v>
      </c>
      <c r="D279" s="400">
        <v>1682</v>
      </c>
      <c r="E279" s="398" t="s">
        <v>91</v>
      </c>
      <c r="F279" s="435">
        <v>195.12002437088915</v>
      </c>
      <c r="G279" s="427">
        <v>234.57537057005484</v>
      </c>
      <c r="H279" s="427">
        <v>128.44922694782781</v>
      </c>
      <c r="I279" s="399">
        <v>107.8729400905568</v>
      </c>
      <c r="J279" s="399">
        <v>566.57290378654614</v>
      </c>
      <c r="K279" s="399">
        <v>170.1527741639072</v>
      </c>
      <c r="L279" s="399">
        <v>-230.19024970273483</v>
      </c>
      <c r="M279" s="435">
        <v>1172.5529902270471</v>
      </c>
    </row>
    <row r="280" spans="1:13" s="9" customFormat="1">
      <c r="A280" s="397">
        <v>630</v>
      </c>
      <c r="B280" s="409">
        <v>17</v>
      </c>
      <c r="C280" s="409">
        <v>17</v>
      </c>
      <c r="D280" s="400">
        <v>1646</v>
      </c>
      <c r="E280" s="398" t="s">
        <v>233</v>
      </c>
      <c r="F280" s="435">
        <v>1563.0923303482321</v>
      </c>
      <c r="G280" s="427">
        <v>-129.32958108886186</v>
      </c>
      <c r="H280" s="427">
        <v>-204.10146365687453</v>
      </c>
      <c r="I280" s="399">
        <v>91.861821660536449</v>
      </c>
      <c r="J280" s="399">
        <v>478.12057457161444</v>
      </c>
      <c r="K280" s="399">
        <v>128.19074006011962</v>
      </c>
      <c r="L280" s="399">
        <v>-62.407654921020658</v>
      </c>
      <c r="M280" s="435">
        <v>1865.4267669737453</v>
      </c>
    </row>
    <row r="281" spans="1:13" s="9" customFormat="1">
      <c r="A281" s="397">
        <v>256</v>
      </c>
      <c r="B281" s="409">
        <v>13</v>
      </c>
      <c r="C281" s="409">
        <v>13</v>
      </c>
      <c r="D281" s="400">
        <v>1523</v>
      </c>
      <c r="E281" s="398" t="s">
        <v>119</v>
      </c>
      <c r="F281" s="435">
        <v>929.59047469429674</v>
      </c>
      <c r="G281" s="427">
        <v>-238.02228221090786</v>
      </c>
      <c r="H281" s="427">
        <v>-272.75486409041122</v>
      </c>
      <c r="I281" s="399">
        <v>155.71809930739923</v>
      </c>
      <c r="J281" s="399">
        <v>615.06589253744517</v>
      </c>
      <c r="K281" s="399">
        <v>165.55685851310645</v>
      </c>
      <c r="L281" s="399">
        <v>365.26986211424821</v>
      </c>
      <c r="M281" s="435">
        <v>1720.4240408651769</v>
      </c>
    </row>
    <row r="282" spans="1:13" s="9" customFormat="1">
      <c r="A282" s="397">
        <v>495</v>
      </c>
      <c r="B282" s="409">
        <v>13</v>
      </c>
      <c r="C282" s="409">
        <v>13</v>
      </c>
      <c r="D282" s="400">
        <v>1430</v>
      </c>
      <c r="E282" s="398" t="s">
        <v>183</v>
      </c>
      <c r="F282" s="435">
        <v>424.19666603441442</v>
      </c>
      <c r="G282" s="427">
        <v>-5.5676679300713747</v>
      </c>
      <c r="H282" s="427">
        <v>-2.1088304594076299</v>
      </c>
      <c r="I282" s="399">
        <v>136.46016443825985</v>
      </c>
      <c r="J282" s="399">
        <v>310.18889602359241</v>
      </c>
      <c r="K282" s="399">
        <v>155.52543594437176</v>
      </c>
      <c r="L282" s="399">
        <v>-226.06503496503495</v>
      </c>
      <c r="M282" s="435">
        <v>792.6296290861244</v>
      </c>
    </row>
    <row r="283" spans="1:13" s="9" customFormat="1">
      <c r="A283" s="397">
        <v>687</v>
      </c>
      <c r="B283" s="409">
        <v>11</v>
      </c>
      <c r="C283" s="409">
        <v>11</v>
      </c>
      <c r="D283" s="400">
        <v>1424</v>
      </c>
      <c r="E283" s="398" t="s">
        <v>244</v>
      </c>
      <c r="F283" s="435">
        <v>597.38034804844403</v>
      </c>
      <c r="G283" s="427">
        <v>57.030599683170109</v>
      </c>
      <c r="H283" s="427">
        <v>-48.527104421836832</v>
      </c>
      <c r="I283" s="399">
        <v>155.57105376497483</v>
      </c>
      <c r="J283" s="399">
        <v>274.57351114396653</v>
      </c>
      <c r="K283" s="399">
        <v>205.54335630993029</v>
      </c>
      <c r="L283" s="399">
        <v>216.39396067415731</v>
      </c>
      <c r="M283" s="435">
        <v>1457.9657252028064</v>
      </c>
    </row>
    <row r="284" spans="1:13" s="9" customFormat="1">
      <c r="A284" s="397">
        <v>844</v>
      </c>
      <c r="B284" s="409">
        <v>11</v>
      </c>
      <c r="C284" s="409">
        <v>11</v>
      </c>
      <c r="D284" s="400">
        <v>1412</v>
      </c>
      <c r="E284" s="398" t="s">
        <v>288</v>
      </c>
      <c r="F284" s="435">
        <v>-136.35022781685524</v>
      </c>
      <c r="G284" s="427">
        <v>110.31916472727167</v>
      </c>
      <c r="H284" s="427">
        <v>-3.0815607196425532</v>
      </c>
      <c r="I284" s="399">
        <v>121.97248633754529</v>
      </c>
      <c r="J284" s="399">
        <v>567.10031603658172</v>
      </c>
      <c r="K284" s="399">
        <v>185.82276972351079</v>
      </c>
      <c r="L284" s="399">
        <v>-225.37818696883852</v>
      </c>
      <c r="M284" s="435">
        <v>620.40476131957303</v>
      </c>
    </row>
    <row r="285" spans="1:13" s="9" customFormat="1">
      <c r="A285" s="397">
        <v>46</v>
      </c>
      <c r="B285" s="409">
        <v>10</v>
      </c>
      <c r="C285" s="409">
        <v>10</v>
      </c>
      <c r="D285" s="400">
        <v>1320</v>
      </c>
      <c r="E285" s="398" t="s">
        <v>41</v>
      </c>
      <c r="F285" s="435">
        <v>602.66235652179455</v>
      </c>
      <c r="G285" s="427">
        <v>292.79299947039163</v>
      </c>
      <c r="H285" s="427">
        <v>202.77144435802316</v>
      </c>
      <c r="I285" s="399">
        <v>124.83031448704355</v>
      </c>
      <c r="J285" s="399">
        <v>439.44469981450715</v>
      </c>
      <c r="K285" s="399">
        <v>183.07963317956444</v>
      </c>
      <c r="L285" s="399">
        <v>-267.81060606060606</v>
      </c>
      <c r="M285" s="435">
        <v>1577.7708417707186</v>
      </c>
    </row>
    <row r="286" spans="1:13" s="9" customFormat="1">
      <c r="A286" s="397">
        <v>561</v>
      </c>
      <c r="B286" s="409">
        <v>2</v>
      </c>
      <c r="C286" s="409">
        <v>2</v>
      </c>
      <c r="D286" s="400">
        <v>1315</v>
      </c>
      <c r="E286" s="398" t="s">
        <v>201</v>
      </c>
      <c r="F286" s="435">
        <v>523.7308163984834</v>
      </c>
      <c r="G286" s="427">
        <v>302.64374700802017</v>
      </c>
      <c r="H286" s="427">
        <v>222.83340263743199</v>
      </c>
      <c r="I286" s="399">
        <v>145.65534601208762</v>
      </c>
      <c r="J286" s="399">
        <v>329.28206551823342</v>
      </c>
      <c r="K286" s="399">
        <v>201.34186806012212</v>
      </c>
      <c r="L286" s="399">
        <v>-190.27452471482889</v>
      </c>
      <c r="M286" s="435">
        <v>1535.2127209195498</v>
      </c>
    </row>
    <row r="287" spans="1:13" s="9" customFormat="1">
      <c r="A287" s="397">
        <v>747</v>
      </c>
      <c r="B287" s="409">
        <v>4</v>
      </c>
      <c r="C287" s="409">
        <v>4</v>
      </c>
      <c r="D287" s="400">
        <v>1283</v>
      </c>
      <c r="E287" s="398" t="s">
        <v>264</v>
      </c>
      <c r="F287" s="435">
        <v>99.108540857382593</v>
      </c>
      <c r="G287" s="427">
        <v>283.37745810818035</v>
      </c>
      <c r="H287" s="427">
        <v>203.47371312280421</v>
      </c>
      <c r="I287" s="399">
        <v>182.38583357483949</v>
      </c>
      <c r="J287" s="399">
        <v>468.56957878464868</v>
      </c>
      <c r="K287" s="399">
        <v>202.06387369442325</v>
      </c>
      <c r="L287" s="399">
        <v>-205.55728760717071</v>
      </c>
      <c r="M287" s="435">
        <v>1233.4217105351079</v>
      </c>
    </row>
    <row r="288" spans="1:13" s="9" customFormat="1">
      <c r="A288" s="397">
        <v>216</v>
      </c>
      <c r="B288" s="409">
        <v>13</v>
      </c>
      <c r="C288" s="409">
        <v>13</v>
      </c>
      <c r="D288" s="400">
        <v>1217</v>
      </c>
      <c r="E288" s="398" t="s">
        <v>101</v>
      </c>
      <c r="F288" s="435">
        <v>427.85191734586346</v>
      </c>
      <c r="G288" s="427">
        <v>68.126715638798032</v>
      </c>
      <c r="H288" s="427">
        <v>-2.1289636768290139</v>
      </c>
      <c r="I288" s="399">
        <v>164.27301755210087</v>
      </c>
      <c r="J288" s="399">
        <v>444.89204556312973</v>
      </c>
      <c r="K288" s="399">
        <v>186.78183432861431</v>
      </c>
      <c r="L288" s="399">
        <v>-199.62448644207066</v>
      </c>
      <c r="M288" s="435">
        <v>1090.1720803096066</v>
      </c>
    </row>
    <row r="289" spans="1:13" s="9" customFormat="1">
      <c r="A289" s="397">
        <v>231</v>
      </c>
      <c r="B289" s="409">
        <v>15</v>
      </c>
      <c r="C289" s="409">
        <v>15</v>
      </c>
      <c r="D289" s="400">
        <v>1208</v>
      </c>
      <c r="E289" s="398" t="s">
        <v>107</v>
      </c>
      <c r="F289" s="435">
        <v>212.64519831355642</v>
      </c>
      <c r="G289" s="427">
        <v>-710.52804971297905</v>
      </c>
      <c r="H289" s="427">
        <v>-415.50746480458565</v>
      </c>
      <c r="I289" s="399">
        <v>130.95758350489734</v>
      </c>
      <c r="J289" s="399">
        <v>-34.796408529365493</v>
      </c>
      <c r="K289" s="399">
        <v>115.21490835360341</v>
      </c>
      <c r="L289" s="399">
        <v>-11.852649006622517</v>
      </c>
      <c r="M289" s="435">
        <v>-713.86688188149571</v>
      </c>
    </row>
    <row r="290" spans="1:13" s="9" customFormat="1">
      <c r="A290" s="397">
        <v>218</v>
      </c>
      <c r="B290" s="409">
        <v>14</v>
      </c>
      <c r="C290" s="409">
        <v>14</v>
      </c>
      <c r="D290" s="400">
        <v>1188</v>
      </c>
      <c r="E290" s="398" t="s">
        <v>103</v>
      </c>
      <c r="F290" s="435">
        <v>-100.82184784459042</v>
      </c>
      <c r="G290" s="427">
        <v>279.16461364351841</v>
      </c>
      <c r="H290" s="427">
        <v>115.00500499014743</v>
      </c>
      <c r="I290" s="399">
        <v>102.12704680272815</v>
      </c>
      <c r="J290" s="399">
        <v>593.73374032647678</v>
      </c>
      <c r="K290" s="399">
        <v>209.927477845867</v>
      </c>
      <c r="L290" s="399">
        <v>-214.35858585858585</v>
      </c>
      <c r="M290" s="435">
        <v>984.77744990556175</v>
      </c>
    </row>
    <row r="291" spans="1:13" s="9" customFormat="1">
      <c r="A291" s="397">
        <v>312</v>
      </c>
      <c r="B291" s="409">
        <v>13</v>
      </c>
      <c r="C291" s="409">
        <v>13</v>
      </c>
      <c r="D291" s="400">
        <v>1174</v>
      </c>
      <c r="E291" s="398" t="s">
        <v>144</v>
      </c>
      <c r="F291" s="435">
        <v>623.83960322164626</v>
      </c>
      <c r="G291" s="427">
        <v>-78.810785247245562</v>
      </c>
      <c r="H291" s="427">
        <v>-95.596282903830939</v>
      </c>
      <c r="I291" s="399">
        <v>141.52860891626227</v>
      </c>
      <c r="J291" s="399">
        <v>310.24143664459211</v>
      </c>
      <c r="K291" s="399">
        <v>172.76293485348393</v>
      </c>
      <c r="L291" s="399">
        <v>-294.57155025553664</v>
      </c>
      <c r="M291" s="435">
        <v>779.39396522937147</v>
      </c>
    </row>
    <row r="292" spans="1:13" s="9" customFormat="1">
      <c r="A292" s="397">
        <v>697</v>
      </c>
      <c r="B292" s="409">
        <v>18</v>
      </c>
      <c r="C292" s="409">
        <v>18</v>
      </c>
      <c r="D292" s="400">
        <v>1164</v>
      </c>
      <c r="E292" s="398" t="s">
        <v>248</v>
      </c>
      <c r="F292" s="435">
        <v>348.69439792824767</v>
      </c>
      <c r="G292" s="427">
        <v>-111.29942370882152</v>
      </c>
      <c r="H292" s="427">
        <v>-40.776003008287638</v>
      </c>
      <c r="I292" s="399">
        <v>138.95097400713271</v>
      </c>
      <c r="J292" s="399">
        <v>404.41839731089846</v>
      </c>
      <c r="K292" s="399">
        <v>185.82860785726012</v>
      </c>
      <c r="L292" s="399">
        <v>-170.08762886597938</v>
      </c>
      <c r="M292" s="435">
        <v>755.7293215204503</v>
      </c>
    </row>
    <row r="293" spans="1:13" s="9" customFormat="1">
      <c r="A293" s="397">
        <v>890</v>
      </c>
      <c r="B293" s="409">
        <v>19</v>
      </c>
      <c r="C293" s="409">
        <v>19</v>
      </c>
      <c r="D293" s="400">
        <v>1139</v>
      </c>
      <c r="E293" s="398" t="s">
        <v>303</v>
      </c>
      <c r="F293" s="435">
        <v>1526.9482331540844</v>
      </c>
      <c r="G293" s="427">
        <v>-35.870361507573215</v>
      </c>
      <c r="H293" s="427">
        <v>374.98370069853866</v>
      </c>
      <c r="I293" s="399">
        <v>92.677621913056086</v>
      </c>
      <c r="J293" s="399">
        <v>354.43643042810442</v>
      </c>
      <c r="K293" s="399">
        <v>152.05111503561423</v>
      </c>
      <c r="L293" s="399">
        <v>290.03511852502197</v>
      </c>
      <c r="M293" s="435">
        <v>2755.2618582468463</v>
      </c>
    </row>
    <row r="294" spans="1:13" s="9" customFormat="1">
      <c r="A294" s="397">
        <v>483</v>
      </c>
      <c r="B294" s="409">
        <v>17</v>
      </c>
      <c r="C294" s="409">
        <v>17</v>
      </c>
      <c r="D294" s="400">
        <v>1055</v>
      </c>
      <c r="E294" s="398" t="s">
        <v>178</v>
      </c>
      <c r="F294" s="435">
        <v>1107.1547211832042</v>
      </c>
      <c r="G294" s="427">
        <v>-200.96550944040678</v>
      </c>
      <c r="H294" s="427">
        <v>-248.46887633562048</v>
      </c>
      <c r="I294" s="399">
        <v>134.53436963069595</v>
      </c>
      <c r="J294" s="399">
        <v>909.11209571681457</v>
      </c>
      <c r="K294" s="399">
        <v>155.20364477159345</v>
      </c>
      <c r="L294" s="399">
        <v>-192.68815165876777</v>
      </c>
      <c r="M294" s="435">
        <v>1663.8822938675132</v>
      </c>
    </row>
    <row r="295" spans="1:13" s="9" customFormat="1">
      <c r="A295" s="397">
        <v>265</v>
      </c>
      <c r="B295" s="409">
        <v>13</v>
      </c>
      <c r="C295" s="409">
        <v>13</v>
      </c>
      <c r="D295" s="400">
        <v>1035</v>
      </c>
      <c r="E295" s="398" t="s">
        <v>124</v>
      </c>
      <c r="F295" s="435">
        <v>685.74468371502064</v>
      </c>
      <c r="G295" s="427">
        <v>391.95467359052111</v>
      </c>
      <c r="H295" s="427">
        <v>146.26839121244575</v>
      </c>
      <c r="I295" s="399">
        <v>130.42305567975956</v>
      </c>
      <c r="J295" s="399">
        <v>416.32564780876078</v>
      </c>
      <c r="K295" s="399">
        <v>170.1052565885422</v>
      </c>
      <c r="L295" s="399">
        <v>-263.03381642512079</v>
      </c>
      <c r="M295" s="435">
        <v>1677.7878921699294</v>
      </c>
    </row>
    <row r="296" spans="1:13" s="9" customFormat="1">
      <c r="A296" s="397">
        <v>74</v>
      </c>
      <c r="B296" s="409">
        <v>16</v>
      </c>
      <c r="C296" s="409">
        <v>16</v>
      </c>
      <c r="D296" s="400">
        <v>1013</v>
      </c>
      <c r="E296" s="398" t="s">
        <v>51</v>
      </c>
      <c r="F296" s="435">
        <v>490.45748975937119</v>
      </c>
      <c r="G296" s="427">
        <v>199.69187182945461</v>
      </c>
      <c r="H296" s="427">
        <v>40.545673404485619</v>
      </c>
      <c r="I296" s="399">
        <v>103.11062492744098</v>
      </c>
      <c r="J296" s="399">
        <v>559.98317964700118</v>
      </c>
      <c r="K296" s="399">
        <v>203.87861857722694</v>
      </c>
      <c r="L296" s="399">
        <v>-285.14017769002959</v>
      </c>
      <c r="M296" s="435">
        <v>1312.5272804549509</v>
      </c>
    </row>
    <row r="297" spans="1:13" s="9" customFormat="1">
      <c r="A297" s="397">
        <v>742</v>
      </c>
      <c r="B297" s="409">
        <v>19</v>
      </c>
      <c r="C297" s="409">
        <v>19</v>
      </c>
      <c r="D297" s="400">
        <v>978</v>
      </c>
      <c r="E297" s="398" t="s">
        <v>261</v>
      </c>
      <c r="F297" s="435">
        <v>928.8332319879936</v>
      </c>
      <c r="G297" s="427">
        <v>-3.1384257445044406</v>
      </c>
      <c r="H297" s="427">
        <v>197.12252552261779</v>
      </c>
      <c r="I297" s="399">
        <v>207.46805972374892</v>
      </c>
      <c r="J297" s="399">
        <v>39.631935341726113</v>
      </c>
      <c r="K297" s="399">
        <v>166.89821862170282</v>
      </c>
      <c r="L297" s="399">
        <v>473.14110429447851</v>
      </c>
      <c r="M297" s="435">
        <v>2009.9566497477633</v>
      </c>
    </row>
    <row r="298" spans="1:13" s="9" customFormat="1">
      <c r="A298" s="397">
        <v>304</v>
      </c>
      <c r="B298" s="409">
        <v>2</v>
      </c>
      <c r="C298" s="409">
        <v>2</v>
      </c>
      <c r="D298" s="400">
        <v>949</v>
      </c>
      <c r="E298" s="398" t="s">
        <v>141</v>
      </c>
      <c r="F298" s="435">
        <v>149.4080202463671</v>
      </c>
      <c r="G298" s="427">
        <v>-282.16553756420728</v>
      </c>
      <c r="H298" s="427">
        <v>-2.4661601031848392</v>
      </c>
      <c r="I298" s="399">
        <v>118.85293603786197</v>
      </c>
      <c r="J298" s="399">
        <v>-76.170404288708454</v>
      </c>
      <c r="K298" s="399">
        <v>163.13189080233073</v>
      </c>
      <c r="L298" s="399">
        <v>-220.08008429926238</v>
      </c>
      <c r="M298" s="435">
        <v>-149.48933916880318</v>
      </c>
    </row>
    <row r="299" spans="1:13" s="9" customFormat="1">
      <c r="A299" s="397">
        <v>72</v>
      </c>
      <c r="B299" s="409">
        <v>17</v>
      </c>
      <c r="C299" s="409">
        <v>17</v>
      </c>
      <c r="D299" s="400">
        <v>948</v>
      </c>
      <c r="E299" s="398" t="s">
        <v>50</v>
      </c>
      <c r="F299" s="435">
        <v>1340.8384833598993</v>
      </c>
      <c r="G299" s="427">
        <v>-181.03194380935562</v>
      </c>
      <c r="H299" s="427">
        <v>-62.685048262495549</v>
      </c>
      <c r="I299" s="399">
        <v>130.49190171616516</v>
      </c>
      <c r="J299" s="399">
        <v>386.99920181057519</v>
      </c>
      <c r="K299" s="399">
        <v>114.2018411791759</v>
      </c>
      <c r="L299" s="399">
        <v>-257.55485232067508</v>
      </c>
      <c r="M299" s="435">
        <v>1471.2595836732892</v>
      </c>
    </row>
    <row r="300" spans="1:13" s="9" customFormat="1">
      <c r="A300" s="397">
        <v>583</v>
      </c>
      <c r="B300" s="409">
        <v>19</v>
      </c>
      <c r="C300" s="409">
        <v>19</v>
      </c>
      <c r="D300" s="400">
        <v>912</v>
      </c>
      <c r="E300" s="398" t="s">
        <v>210</v>
      </c>
      <c r="F300" s="435">
        <v>664.90298861989277</v>
      </c>
      <c r="G300" s="427">
        <v>-555.1642307220194</v>
      </c>
      <c r="H300" s="427">
        <v>345.20580754314921</v>
      </c>
      <c r="I300" s="399">
        <v>137.11669232582869</v>
      </c>
      <c r="J300" s="399">
        <v>106.92659912293254</v>
      </c>
      <c r="K300" s="399">
        <v>125.95281843471102</v>
      </c>
      <c r="L300" s="399">
        <v>-151.98793859649123</v>
      </c>
      <c r="M300" s="435">
        <v>672.95273672800363</v>
      </c>
    </row>
    <row r="301" spans="1:13" s="9" customFormat="1">
      <c r="A301" s="397">
        <v>435</v>
      </c>
      <c r="B301" s="409">
        <v>13</v>
      </c>
      <c r="C301" s="409">
        <v>13</v>
      </c>
      <c r="D301" s="400">
        <v>702</v>
      </c>
      <c r="E301" s="398" t="s">
        <v>169</v>
      </c>
      <c r="F301" s="435">
        <v>188.44881842500979</v>
      </c>
      <c r="G301" s="427">
        <v>550.59048566173556</v>
      </c>
      <c r="H301" s="427">
        <v>550.68156626111238</v>
      </c>
      <c r="I301" s="399">
        <v>95.172923020092554</v>
      </c>
      <c r="J301" s="399">
        <v>55.86700794943674</v>
      </c>
      <c r="K301" s="399">
        <v>182.22372265238147</v>
      </c>
      <c r="L301" s="399">
        <v>-279.44729344729348</v>
      </c>
      <c r="M301" s="435">
        <v>1343.5372305224751</v>
      </c>
    </row>
    <row r="302" spans="1:13" s="9" customFormat="1">
      <c r="A302" s="397">
        <v>421</v>
      </c>
      <c r="B302" s="409">
        <v>16</v>
      </c>
      <c r="C302" s="409">
        <v>16</v>
      </c>
      <c r="D302" s="400">
        <v>682</v>
      </c>
      <c r="E302" s="398" t="s">
        <v>161</v>
      </c>
      <c r="F302" s="435">
        <v>1059.1484086927446</v>
      </c>
      <c r="G302" s="427">
        <v>498.30804235791788</v>
      </c>
      <c r="H302" s="427">
        <v>161.99743029807408</v>
      </c>
      <c r="I302" s="399">
        <v>92.003174689533012</v>
      </c>
      <c r="J302" s="399">
        <v>245.63950218894175</v>
      </c>
      <c r="K302" s="399">
        <v>200.23766865077386</v>
      </c>
      <c r="L302" s="399">
        <v>-187.84310850439883</v>
      </c>
      <c r="M302" s="435">
        <v>2069.4911183735862</v>
      </c>
    </row>
  </sheetData>
  <autoFilter ref="A10:M10" xr:uid="{D06479F3-13F4-469B-A01E-933419869979}">
    <sortState xmlns:xlrd2="http://schemas.microsoft.com/office/spreadsheetml/2017/richdata2" ref="A11:M302">
      <sortCondition descending="1" ref="D10"/>
    </sortState>
  </autoFilter>
  <conditionalFormatting sqref="D11:E301">
    <cfRule type="cellIs" dxfId="5" priority="2" operator="lessThan">
      <formula>0</formula>
    </cfRule>
  </conditionalFormatting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7FE78-5144-42E0-A01A-CB573D2EACCD}">
  <dimension ref="A1:K302"/>
  <sheetViews>
    <sheetView workbookViewId="0">
      <selection activeCell="P46" sqref="P46"/>
    </sheetView>
  </sheetViews>
  <sheetFormatPr defaultRowHeight="14"/>
  <cols>
    <col min="1" max="1" width="7.26953125" customWidth="1"/>
    <col min="2" max="2" width="6.453125" customWidth="1"/>
    <col min="3" max="3" width="6.54296875" bestFit="1" customWidth="1"/>
    <col min="4" max="4" width="11.26953125" bestFit="1" customWidth="1"/>
    <col min="5" max="5" width="14.54296875" customWidth="1"/>
    <col min="6" max="6" width="15.453125" customWidth="1"/>
    <col min="7" max="7" width="13.453125" style="9" customWidth="1"/>
    <col min="8" max="8" width="12" bestFit="1" customWidth="1"/>
    <col min="9" max="9" width="14.81640625" customWidth="1"/>
    <col min="10" max="10" width="14.1796875" bestFit="1" customWidth="1"/>
    <col min="11" max="11" width="14.453125" style="175" customWidth="1"/>
  </cols>
  <sheetData>
    <row r="1" spans="1:11" s="1" customFormat="1" ht="35.5">
      <c r="A1" s="490" t="s">
        <v>521</v>
      </c>
      <c r="D1" s="7"/>
      <c r="E1" s="6"/>
      <c r="F1" s="7"/>
      <c r="G1" s="9"/>
      <c r="H1" s="7"/>
      <c r="I1"/>
      <c r="K1" s="175"/>
    </row>
    <row r="2" spans="1:11" s="1" customFormat="1" ht="15.5">
      <c r="A2" s="491" t="s">
        <v>514</v>
      </c>
      <c r="D2" s="52"/>
      <c r="E2" s="51"/>
      <c r="F2" s="52"/>
      <c r="G2" s="51"/>
      <c r="H2" s="52"/>
      <c r="I2"/>
      <c r="K2" s="175"/>
    </row>
    <row r="3" spans="1:11" s="1" customFormat="1" ht="15.5">
      <c r="A3" s="491" t="s">
        <v>522</v>
      </c>
      <c r="D3" s="7"/>
      <c r="E3" s="8"/>
      <c r="F3" s="7"/>
      <c r="G3" s="9"/>
      <c r="H3" s="7"/>
      <c r="I3"/>
      <c r="K3" s="175"/>
    </row>
    <row r="4" spans="1:11" s="1" customFormat="1" ht="15.5">
      <c r="A4" s="491" t="s">
        <v>516</v>
      </c>
      <c r="D4" s="43"/>
      <c r="E4" s="8"/>
      <c r="F4" s="44"/>
      <c r="G4" s="9"/>
      <c r="H4" s="40"/>
      <c r="I4"/>
      <c r="K4" s="175"/>
    </row>
    <row r="5" spans="1:11" s="1" customFormat="1" ht="15.5">
      <c r="A5" s="491" t="s">
        <v>517</v>
      </c>
      <c r="D5" s="47"/>
      <c r="E5" s="43"/>
      <c r="F5" s="48"/>
      <c r="G5" s="9"/>
      <c r="I5"/>
      <c r="K5" s="175"/>
    </row>
    <row r="6" spans="1:11" s="1" customFormat="1" ht="15.5">
      <c r="A6" s="492" t="s">
        <v>523</v>
      </c>
      <c r="D6" s="47"/>
      <c r="E6" s="47"/>
      <c r="F6" s="47"/>
      <c r="G6" s="9"/>
      <c r="H6" s="47"/>
      <c r="I6"/>
      <c r="K6" s="175"/>
    </row>
    <row r="7" spans="1:11" s="1" customFormat="1" ht="15.5">
      <c r="A7" s="492" t="s">
        <v>519</v>
      </c>
      <c r="D7" s="47"/>
      <c r="E7" s="51"/>
      <c r="F7" s="47"/>
      <c r="G7" s="9"/>
      <c r="H7" s="47"/>
      <c r="I7"/>
      <c r="K7" s="175"/>
    </row>
    <row r="8" spans="1:11" ht="15.5">
      <c r="A8" s="414"/>
      <c r="E8" s="51"/>
    </row>
    <row r="9" spans="1:11" s="175" customFormat="1" ht="84">
      <c r="A9" s="449" t="s">
        <v>11</v>
      </c>
      <c r="B9" s="451" t="s">
        <v>24</v>
      </c>
      <c r="C9" s="451" t="s">
        <v>25</v>
      </c>
      <c r="D9" s="450" t="s">
        <v>485</v>
      </c>
      <c r="E9" s="449" t="s">
        <v>12</v>
      </c>
      <c r="F9" s="477" t="s">
        <v>511</v>
      </c>
      <c r="G9" s="485" t="s">
        <v>513</v>
      </c>
      <c r="H9" s="478" t="s">
        <v>495</v>
      </c>
      <c r="I9" s="480" t="s">
        <v>512</v>
      </c>
      <c r="J9" s="481" t="s">
        <v>507</v>
      </c>
      <c r="K9" s="482" t="s">
        <v>488</v>
      </c>
    </row>
    <row r="10" spans="1:11" s="439" customFormat="1" ht="32.25" customHeight="1">
      <c r="A10" s="432"/>
      <c r="B10" s="434">
        <v>0</v>
      </c>
      <c r="C10" s="435">
        <v>0</v>
      </c>
      <c r="D10" s="434">
        <v>5573310</v>
      </c>
      <c r="E10" s="433" t="s">
        <v>483</v>
      </c>
      <c r="F10" s="435">
        <v>305.63669288404083</v>
      </c>
      <c r="G10" s="427">
        <v>5.0238898670511875E-8</v>
      </c>
      <c r="H10" s="435">
        <v>147.65201185791653</v>
      </c>
      <c r="I10" s="435">
        <v>239.29139322589273</v>
      </c>
      <c r="J10" s="435">
        <v>32.371076254505851</v>
      </c>
      <c r="K10" s="435">
        <v>724.9511742725939</v>
      </c>
    </row>
    <row r="11" spans="1:11" s="9" customFormat="1">
      <c r="A11" s="397">
        <v>890</v>
      </c>
      <c r="B11" s="409">
        <v>19</v>
      </c>
      <c r="C11" s="409">
        <v>19</v>
      </c>
      <c r="D11" s="400">
        <v>1139</v>
      </c>
      <c r="E11" s="398" t="s">
        <v>303</v>
      </c>
      <c r="F11" s="435">
        <v>1526.9482331540844</v>
      </c>
      <c r="G11" s="427">
        <v>339.11333919096546</v>
      </c>
      <c r="H11" s="399">
        <v>92.677621913056086</v>
      </c>
      <c r="I11" s="435">
        <v>506.48754546371867</v>
      </c>
      <c r="J11" s="399">
        <v>290.03511852502197</v>
      </c>
      <c r="K11" s="435">
        <v>2755.2618582468463</v>
      </c>
    </row>
    <row r="12" spans="1:11" s="9" customFormat="1">
      <c r="A12" s="397">
        <v>683</v>
      </c>
      <c r="B12" s="409">
        <v>19</v>
      </c>
      <c r="C12" s="409">
        <v>19</v>
      </c>
      <c r="D12" s="400">
        <v>3599</v>
      </c>
      <c r="E12" s="398" t="s">
        <v>241</v>
      </c>
      <c r="F12" s="435">
        <v>1460.1105552389051</v>
      </c>
      <c r="G12" s="427">
        <v>-13.745645898887162</v>
      </c>
      <c r="H12" s="399">
        <v>127.77050779304126</v>
      </c>
      <c r="I12" s="435">
        <v>850.48841461575557</v>
      </c>
      <c r="J12" s="399">
        <v>79.473186996387881</v>
      </c>
      <c r="K12" s="435">
        <v>2504.0970187452021</v>
      </c>
    </row>
    <row r="13" spans="1:11" s="9" customFormat="1">
      <c r="A13" s="397">
        <v>832</v>
      </c>
      <c r="B13" s="409">
        <v>17</v>
      </c>
      <c r="C13" s="409">
        <v>17</v>
      </c>
      <c r="D13" s="400">
        <v>3731</v>
      </c>
      <c r="E13" s="398" t="s">
        <v>284</v>
      </c>
      <c r="F13" s="435">
        <v>984.46951737310735</v>
      </c>
      <c r="G13" s="427">
        <v>680.60033530160513</v>
      </c>
      <c r="H13" s="399">
        <v>172.92978269085958</v>
      </c>
      <c r="I13" s="435">
        <v>679.55718486061471</v>
      </c>
      <c r="J13" s="399">
        <v>-24.616188689359422</v>
      </c>
      <c r="K13" s="435">
        <v>2492.9406315368274</v>
      </c>
    </row>
    <row r="14" spans="1:11" s="9" customFormat="1">
      <c r="A14" s="397">
        <v>889</v>
      </c>
      <c r="B14" s="409">
        <v>17</v>
      </c>
      <c r="C14" s="409">
        <v>17</v>
      </c>
      <c r="D14" s="400">
        <v>2491</v>
      </c>
      <c r="E14" s="398" t="s">
        <v>302</v>
      </c>
      <c r="F14" s="435">
        <v>732.09774473761649</v>
      </c>
      <c r="G14" s="427">
        <v>550.41440039424413</v>
      </c>
      <c r="H14" s="399">
        <v>143.47411756262633</v>
      </c>
      <c r="I14" s="435">
        <v>659.77573502878772</v>
      </c>
      <c r="J14" s="399">
        <v>269.73544761140107</v>
      </c>
      <c r="K14" s="435">
        <v>2355.4974453346758</v>
      </c>
    </row>
    <row r="15" spans="1:11" s="9" customFormat="1">
      <c r="A15" s="397">
        <v>785</v>
      </c>
      <c r="B15" s="409">
        <v>17</v>
      </c>
      <c r="C15" s="409">
        <v>17</v>
      </c>
      <c r="D15" s="400">
        <v>2589</v>
      </c>
      <c r="E15" s="398" t="s">
        <v>280</v>
      </c>
      <c r="F15" s="435">
        <v>490.07230609226445</v>
      </c>
      <c r="G15" s="427">
        <v>904.63503601265529</v>
      </c>
      <c r="H15" s="399">
        <v>187.05002352243497</v>
      </c>
      <c r="I15" s="435">
        <v>697.98752747959952</v>
      </c>
      <c r="J15" s="399">
        <v>24.651602935496332</v>
      </c>
      <c r="K15" s="435">
        <v>2304.3964960424505</v>
      </c>
    </row>
    <row r="16" spans="1:11" s="9" customFormat="1">
      <c r="A16" s="397">
        <v>615</v>
      </c>
      <c r="B16" s="409">
        <v>17</v>
      </c>
      <c r="C16" s="409">
        <v>17</v>
      </c>
      <c r="D16" s="400">
        <v>7479</v>
      </c>
      <c r="E16" s="398" t="s">
        <v>225</v>
      </c>
      <c r="F16" s="435">
        <v>1043.2587466359034</v>
      </c>
      <c r="G16" s="427">
        <v>302.49472046451154</v>
      </c>
      <c r="H16" s="399">
        <v>169.02347911858689</v>
      </c>
      <c r="I16" s="435">
        <v>671.45112784047103</v>
      </c>
      <c r="J16" s="399">
        <v>17.37317823238401</v>
      </c>
      <c r="K16" s="435">
        <v>2203.6012522918568</v>
      </c>
    </row>
    <row r="17" spans="1:11" s="9" customFormat="1">
      <c r="A17" s="397">
        <v>235</v>
      </c>
      <c r="B17" s="409">
        <v>1</v>
      </c>
      <c r="C17" s="410">
        <v>33</v>
      </c>
      <c r="D17" s="400">
        <v>10270</v>
      </c>
      <c r="E17" s="398" t="s">
        <v>110</v>
      </c>
      <c r="F17" s="435">
        <v>613.95964571591549</v>
      </c>
      <c r="G17" s="427">
        <v>1246.742495868855</v>
      </c>
      <c r="H17" s="399">
        <v>85.224927609459868</v>
      </c>
      <c r="I17" s="435">
        <v>-101.65262050061283</v>
      </c>
      <c r="J17" s="399">
        <v>333.98646543330085</v>
      </c>
      <c r="K17" s="435">
        <v>2178.2609141269186</v>
      </c>
    </row>
    <row r="18" spans="1:11" s="9" customFormat="1">
      <c r="A18" s="397">
        <v>584</v>
      </c>
      <c r="B18" s="409">
        <v>16</v>
      </c>
      <c r="C18" s="409">
        <v>16</v>
      </c>
      <c r="D18" s="400">
        <v>2578</v>
      </c>
      <c r="E18" s="398" t="s">
        <v>211</v>
      </c>
      <c r="F18" s="435">
        <v>1369.1250938538328</v>
      </c>
      <c r="G18" s="427">
        <v>-307.9823485782066</v>
      </c>
      <c r="H18" s="399">
        <v>104.03397444280274</v>
      </c>
      <c r="I18" s="435">
        <v>872.62714729391314</v>
      </c>
      <c r="J18" s="399">
        <v>134.95384018619086</v>
      </c>
      <c r="K18" s="435">
        <v>2172.7577071985334</v>
      </c>
    </row>
    <row r="19" spans="1:11" s="9" customFormat="1">
      <c r="A19" s="397">
        <v>425</v>
      </c>
      <c r="B19" s="409">
        <v>17</v>
      </c>
      <c r="C19" s="409">
        <v>17</v>
      </c>
      <c r="D19" s="400">
        <v>10256</v>
      </c>
      <c r="E19" s="398" t="s">
        <v>164</v>
      </c>
      <c r="F19" s="435">
        <v>1531.0884034998949</v>
      </c>
      <c r="G19" s="427">
        <v>-192.80099345110173</v>
      </c>
      <c r="H19" s="399">
        <v>96.788675227402948</v>
      </c>
      <c r="I19" s="435">
        <v>557.95716105221743</v>
      </c>
      <c r="J19" s="399">
        <v>150.88767550702028</v>
      </c>
      <c r="K19" s="435">
        <v>2143.920921835434</v>
      </c>
    </row>
    <row r="20" spans="1:11" s="9" customFormat="1">
      <c r="A20" s="397">
        <v>421</v>
      </c>
      <c r="B20" s="409">
        <v>16</v>
      </c>
      <c r="C20" s="409">
        <v>16</v>
      </c>
      <c r="D20" s="400">
        <v>682</v>
      </c>
      <c r="E20" s="398" t="s">
        <v>161</v>
      </c>
      <c r="F20" s="435">
        <v>1059.1484086927446</v>
      </c>
      <c r="G20" s="427">
        <v>660.30547265599193</v>
      </c>
      <c r="H20" s="399">
        <v>92.003174689533012</v>
      </c>
      <c r="I20" s="435">
        <v>445.87717083971563</v>
      </c>
      <c r="J20" s="399">
        <v>-187.84310850439883</v>
      </c>
      <c r="K20" s="435">
        <v>2069.4911183735862</v>
      </c>
    </row>
    <row r="21" spans="1:11" s="9" customFormat="1">
      <c r="A21" s="397">
        <v>317</v>
      </c>
      <c r="B21" s="409">
        <v>17</v>
      </c>
      <c r="C21" s="409">
        <v>17</v>
      </c>
      <c r="D21" s="400">
        <v>2440</v>
      </c>
      <c r="E21" s="398" t="s">
        <v>146</v>
      </c>
      <c r="F21" s="435">
        <v>715.01331968398756</v>
      </c>
      <c r="G21" s="427">
        <v>322.36062816436316</v>
      </c>
      <c r="H21" s="399">
        <v>115.98242049735163</v>
      </c>
      <c r="I21" s="435">
        <v>825.53404052642827</v>
      </c>
      <c r="J21" s="399">
        <v>66.384016393442622</v>
      </c>
      <c r="K21" s="435">
        <v>2045.2744252655732</v>
      </c>
    </row>
    <row r="22" spans="1:11" s="9" customFormat="1">
      <c r="A22" s="397">
        <v>742</v>
      </c>
      <c r="B22" s="409">
        <v>19</v>
      </c>
      <c r="C22" s="409">
        <v>19</v>
      </c>
      <c r="D22" s="400">
        <v>978</v>
      </c>
      <c r="E22" s="398" t="s">
        <v>261</v>
      </c>
      <c r="F22" s="435">
        <v>928.8332319879936</v>
      </c>
      <c r="G22" s="427">
        <v>193.98409977811335</v>
      </c>
      <c r="H22" s="399">
        <v>207.46805972374892</v>
      </c>
      <c r="I22" s="435">
        <v>206.53015396342894</v>
      </c>
      <c r="J22" s="399">
        <v>473.14110429447851</v>
      </c>
      <c r="K22" s="435">
        <v>2009.9566497477633</v>
      </c>
    </row>
    <row r="23" spans="1:11" s="9" customFormat="1">
      <c r="A23" s="397">
        <v>620</v>
      </c>
      <c r="B23" s="409">
        <v>18</v>
      </c>
      <c r="C23" s="409">
        <v>18</v>
      </c>
      <c r="D23" s="400">
        <v>2359</v>
      </c>
      <c r="E23" s="398" t="s">
        <v>228</v>
      </c>
      <c r="F23" s="435">
        <v>825.88267882262983</v>
      </c>
      <c r="G23" s="427">
        <v>243.15575165858087</v>
      </c>
      <c r="H23" s="399">
        <v>198.59111217384893</v>
      </c>
      <c r="I23" s="435">
        <v>598.33229355605772</v>
      </c>
      <c r="J23" s="399">
        <v>129.46969054684189</v>
      </c>
      <c r="K23" s="435">
        <v>1995.4315267579591</v>
      </c>
    </row>
    <row r="24" spans="1:11" s="9" customFormat="1">
      <c r="A24" s="397">
        <v>300</v>
      </c>
      <c r="B24" s="409">
        <v>14</v>
      </c>
      <c r="C24" s="409">
        <v>14</v>
      </c>
      <c r="D24" s="400">
        <v>3381</v>
      </c>
      <c r="E24" s="398" t="s">
        <v>139</v>
      </c>
      <c r="F24" s="435">
        <v>42.710620782341181</v>
      </c>
      <c r="G24" s="427">
        <v>611.54579367969916</v>
      </c>
      <c r="H24" s="399">
        <v>80.222732828679355</v>
      </c>
      <c r="I24" s="435">
        <v>672.62903853446051</v>
      </c>
      <c r="J24" s="399">
        <v>568.88228334812186</v>
      </c>
      <c r="K24" s="435">
        <v>1975.990469173302</v>
      </c>
    </row>
    <row r="25" spans="1:11" s="9" customFormat="1">
      <c r="A25" s="397">
        <v>47</v>
      </c>
      <c r="B25" s="409">
        <v>19</v>
      </c>
      <c r="C25" s="409">
        <v>19</v>
      </c>
      <c r="D25" s="400">
        <v>1771</v>
      </c>
      <c r="E25" s="398" t="s">
        <v>42</v>
      </c>
      <c r="F25" s="435">
        <v>1203.8119231152443</v>
      </c>
      <c r="G25" s="427">
        <v>235.0958794325511</v>
      </c>
      <c r="H25" s="399">
        <v>125.49736059566806</v>
      </c>
      <c r="I25" s="435">
        <v>429.6167233377397</v>
      </c>
      <c r="J25" s="399">
        <v>-39.28684359119142</v>
      </c>
      <c r="K25" s="435">
        <v>1954.735042890012</v>
      </c>
    </row>
    <row r="26" spans="1:11" s="9" customFormat="1">
      <c r="A26" s="397">
        <v>892</v>
      </c>
      <c r="B26" s="409">
        <v>13</v>
      </c>
      <c r="C26" s="409">
        <v>13</v>
      </c>
      <c r="D26" s="400">
        <v>3615</v>
      </c>
      <c r="E26" s="398" t="s">
        <v>304</v>
      </c>
      <c r="F26" s="435">
        <v>1086.9775152347222</v>
      </c>
      <c r="G26" s="427">
        <v>164.38520814511543</v>
      </c>
      <c r="H26" s="399">
        <v>129.4709614512374</v>
      </c>
      <c r="I26" s="435">
        <v>690.16006472055665</v>
      </c>
      <c r="J26" s="399">
        <v>-141.51811894882434</v>
      </c>
      <c r="K26" s="435">
        <v>1929.4756306028075</v>
      </c>
    </row>
    <row r="27" spans="1:11" s="9" customFormat="1">
      <c r="A27" s="397">
        <v>498</v>
      </c>
      <c r="B27" s="409">
        <v>19</v>
      </c>
      <c r="C27" s="409">
        <v>19</v>
      </c>
      <c r="D27" s="400">
        <v>2325</v>
      </c>
      <c r="E27" s="398" t="s">
        <v>184</v>
      </c>
      <c r="F27" s="435">
        <v>1202.4774037179809</v>
      </c>
      <c r="G27" s="427">
        <v>264.62157086835975</v>
      </c>
      <c r="H27" s="399">
        <v>167.12724497420217</v>
      </c>
      <c r="I27" s="435">
        <v>201.7406043955404</v>
      </c>
      <c r="J27" s="399">
        <v>87.84215053763441</v>
      </c>
      <c r="K27" s="435">
        <v>1923.8089744937172</v>
      </c>
    </row>
    <row r="28" spans="1:11" s="9" customFormat="1">
      <c r="A28" s="397">
        <v>545</v>
      </c>
      <c r="B28" s="409">
        <v>15</v>
      </c>
      <c r="C28" s="409">
        <v>15</v>
      </c>
      <c r="D28" s="400">
        <v>9621</v>
      </c>
      <c r="E28" s="398" t="s">
        <v>199</v>
      </c>
      <c r="F28" s="435">
        <v>901.60151069583401</v>
      </c>
      <c r="G28" s="427">
        <v>322.44409903117685</v>
      </c>
      <c r="H28" s="399">
        <v>101.29513769201928</v>
      </c>
      <c r="I28" s="435">
        <v>515.24590119219033</v>
      </c>
      <c r="J28" s="399">
        <v>74.220767072029929</v>
      </c>
      <c r="K28" s="435">
        <v>1914.8074156832499</v>
      </c>
    </row>
    <row r="29" spans="1:11" s="9" customFormat="1">
      <c r="A29" s="397">
        <v>261</v>
      </c>
      <c r="B29" s="409">
        <v>19</v>
      </c>
      <c r="C29" s="409">
        <v>19</v>
      </c>
      <c r="D29" s="400">
        <v>6822</v>
      </c>
      <c r="E29" s="398" t="s">
        <v>122</v>
      </c>
      <c r="F29" s="435">
        <v>1331.8582953052896</v>
      </c>
      <c r="G29" s="427">
        <v>342.8226866724454</v>
      </c>
      <c r="H29" s="399">
        <v>140.88706451970219</v>
      </c>
      <c r="I29" s="435">
        <v>38.499784252672882</v>
      </c>
      <c r="J29" s="399">
        <v>52.414394605687484</v>
      </c>
      <c r="K29" s="435">
        <v>1906.4822253557979</v>
      </c>
    </row>
    <row r="30" spans="1:11" s="9" customFormat="1">
      <c r="A30" s="397">
        <v>849</v>
      </c>
      <c r="B30" s="409">
        <v>16</v>
      </c>
      <c r="C30" s="409">
        <v>16</v>
      </c>
      <c r="D30" s="400">
        <v>2849</v>
      </c>
      <c r="E30" s="398" t="s">
        <v>292</v>
      </c>
      <c r="F30" s="435">
        <v>574.13455035220989</v>
      </c>
      <c r="G30" s="427">
        <v>273.76075508035058</v>
      </c>
      <c r="H30" s="399">
        <v>117.02517429539716</v>
      </c>
      <c r="I30" s="435">
        <v>815.00909345418324</v>
      </c>
      <c r="J30" s="399">
        <v>119.50228150228151</v>
      </c>
      <c r="K30" s="435">
        <v>1899.4318546844224</v>
      </c>
    </row>
    <row r="31" spans="1:11" s="9" customFormat="1">
      <c r="A31" s="397">
        <v>440</v>
      </c>
      <c r="B31" s="409">
        <v>15</v>
      </c>
      <c r="C31" s="409">
        <v>15</v>
      </c>
      <c r="D31" s="400">
        <v>5843</v>
      </c>
      <c r="E31" s="398" t="s">
        <v>171</v>
      </c>
      <c r="F31" s="435">
        <v>1843.2318864758345</v>
      </c>
      <c r="G31" s="427">
        <v>-372.80275184976153</v>
      </c>
      <c r="H31" s="399">
        <v>57.713712774813906</v>
      </c>
      <c r="I31" s="435">
        <v>617.34117286008222</v>
      </c>
      <c r="J31" s="399">
        <v>-263.86479548177306</v>
      </c>
      <c r="K31" s="435">
        <v>1881.6192247791955</v>
      </c>
    </row>
    <row r="32" spans="1:11" s="9" customFormat="1">
      <c r="A32" s="397">
        <v>630</v>
      </c>
      <c r="B32" s="409">
        <v>17</v>
      </c>
      <c r="C32" s="409">
        <v>17</v>
      </c>
      <c r="D32" s="400">
        <v>1646</v>
      </c>
      <c r="E32" s="398" t="s">
        <v>233</v>
      </c>
      <c r="F32" s="435">
        <v>1563.0923303482321</v>
      </c>
      <c r="G32" s="427">
        <v>-333.43104474573636</v>
      </c>
      <c r="H32" s="399">
        <v>91.861821660536449</v>
      </c>
      <c r="I32" s="435">
        <v>606.31131463173404</v>
      </c>
      <c r="J32" s="399">
        <v>-62.407654921020658</v>
      </c>
      <c r="K32" s="435">
        <v>1865.4267669737453</v>
      </c>
    </row>
    <row r="33" spans="1:11" s="9" customFormat="1">
      <c r="A33" s="397">
        <v>691</v>
      </c>
      <c r="B33" s="409">
        <v>17</v>
      </c>
      <c r="C33" s="409">
        <v>17</v>
      </c>
      <c r="D33" s="400">
        <v>2598</v>
      </c>
      <c r="E33" s="398" t="s">
        <v>246</v>
      </c>
      <c r="F33" s="435">
        <v>637.96692767419245</v>
      </c>
      <c r="G33" s="427">
        <v>205.9139960599806</v>
      </c>
      <c r="H33" s="399">
        <v>102.10730550034265</v>
      </c>
      <c r="I33" s="435">
        <v>831.42624287479578</v>
      </c>
      <c r="J33" s="399">
        <v>33.93264049268668</v>
      </c>
      <c r="K33" s="435">
        <v>1811.3471126019983</v>
      </c>
    </row>
    <row r="34" spans="1:11" s="9" customFormat="1">
      <c r="A34" s="397">
        <v>859</v>
      </c>
      <c r="B34" s="409">
        <v>17</v>
      </c>
      <c r="C34" s="409">
        <v>17</v>
      </c>
      <c r="D34" s="400">
        <v>6525</v>
      </c>
      <c r="E34" s="398" t="s">
        <v>299</v>
      </c>
      <c r="F34" s="435">
        <v>1517.0939761698617</v>
      </c>
      <c r="G34" s="427">
        <v>-497.65888797804229</v>
      </c>
      <c r="H34" s="399">
        <v>97.191836305292128</v>
      </c>
      <c r="I34" s="435">
        <v>798.98182521287697</v>
      </c>
      <c r="J34" s="399">
        <v>-141.93226053639847</v>
      </c>
      <c r="K34" s="435">
        <v>1773.6764891735897</v>
      </c>
    </row>
    <row r="35" spans="1:11" s="9" customFormat="1">
      <c r="A35" s="397">
        <v>436</v>
      </c>
      <c r="B35" s="409">
        <v>17</v>
      </c>
      <c r="C35" s="409">
        <v>17</v>
      </c>
      <c r="D35" s="400">
        <v>2033</v>
      </c>
      <c r="E35" s="398" t="s">
        <v>170</v>
      </c>
      <c r="F35" s="435">
        <v>1154.5217646975707</v>
      </c>
      <c r="G35" s="427">
        <v>-131.30440790912166</v>
      </c>
      <c r="H35" s="399">
        <v>89.483817060808974</v>
      </c>
      <c r="I35" s="435">
        <v>750.60626090293567</v>
      </c>
      <c r="J35" s="399">
        <v>-115.18002951303492</v>
      </c>
      <c r="K35" s="435">
        <v>1748.1274052391586</v>
      </c>
    </row>
    <row r="36" spans="1:11" s="9" customFormat="1">
      <c r="A36" s="397">
        <v>148</v>
      </c>
      <c r="B36" s="409">
        <v>19</v>
      </c>
      <c r="C36" s="409">
        <v>19</v>
      </c>
      <c r="D36" s="400">
        <v>7127</v>
      </c>
      <c r="E36" s="398" t="s">
        <v>77</v>
      </c>
      <c r="F36" s="435">
        <v>1145.3647572778227</v>
      </c>
      <c r="G36" s="427">
        <v>433.0590763979846</v>
      </c>
      <c r="H36" s="399">
        <v>141.91125077843955</v>
      </c>
      <c r="I36" s="435">
        <v>106.40385522922756</v>
      </c>
      <c r="J36" s="399">
        <v>-85.401290865721904</v>
      </c>
      <c r="K36" s="435">
        <v>1741.3376488177523</v>
      </c>
    </row>
    <row r="37" spans="1:11" s="9" customFormat="1">
      <c r="A37" s="397">
        <v>256</v>
      </c>
      <c r="B37" s="409">
        <v>13</v>
      </c>
      <c r="C37" s="409">
        <v>13</v>
      </c>
      <c r="D37" s="400">
        <v>1523</v>
      </c>
      <c r="E37" s="398" t="s">
        <v>119</v>
      </c>
      <c r="F37" s="435">
        <v>929.59047469429674</v>
      </c>
      <c r="G37" s="427">
        <v>-510.77714630131908</v>
      </c>
      <c r="H37" s="399">
        <v>155.71809930739923</v>
      </c>
      <c r="I37" s="435">
        <v>780.62275105055164</v>
      </c>
      <c r="J37" s="399">
        <v>365.26986211424821</v>
      </c>
      <c r="K37" s="435">
        <v>1720.4240408651769</v>
      </c>
    </row>
    <row r="38" spans="1:11" s="9" customFormat="1">
      <c r="A38" s="397">
        <v>746</v>
      </c>
      <c r="B38" s="409">
        <v>17</v>
      </c>
      <c r="C38" s="409">
        <v>17</v>
      </c>
      <c r="D38" s="400">
        <v>4713</v>
      </c>
      <c r="E38" s="398" t="s">
        <v>263</v>
      </c>
      <c r="F38" s="435">
        <v>1148.7738746989253</v>
      </c>
      <c r="G38" s="427">
        <v>-143.18910714565908</v>
      </c>
      <c r="H38" s="399">
        <v>92.906166790788205</v>
      </c>
      <c r="I38" s="435">
        <v>529.2294509376768</v>
      </c>
      <c r="J38" s="399">
        <v>65.922978994271162</v>
      </c>
      <c r="K38" s="435">
        <v>1693.6433642760026</v>
      </c>
    </row>
    <row r="39" spans="1:11" s="9" customFormat="1">
      <c r="A39" s="397">
        <v>265</v>
      </c>
      <c r="B39" s="409">
        <v>13</v>
      </c>
      <c r="C39" s="409">
        <v>13</v>
      </c>
      <c r="D39" s="400">
        <v>1035</v>
      </c>
      <c r="E39" s="398" t="s">
        <v>124</v>
      </c>
      <c r="F39" s="435">
        <v>685.74468371502064</v>
      </c>
      <c r="G39" s="427">
        <v>538.22306480296686</v>
      </c>
      <c r="H39" s="399">
        <v>130.42305567975956</v>
      </c>
      <c r="I39" s="435">
        <v>586.43090439730304</v>
      </c>
      <c r="J39" s="399">
        <v>-263.03381642512079</v>
      </c>
      <c r="K39" s="435">
        <v>1677.7878921699294</v>
      </c>
    </row>
    <row r="40" spans="1:11" s="9" customFormat="1">
      <c r="A40" s="397">
        <v>483</v>
      </c>
      <c r="B40" s="409">
        <v>17</v>
      </c>
      <c r="C40" s="409">
        <v>17</v>
      </c>
      <c r="D40" s="400">
        <v>1055</v>
      </c>
      <c r="E40" s="398" t="s">
        <v>178</v>
      </c>
      <c r="F40" s="435">
        <v>1107.1547211832042</v>
      </c>
      <c r="G40" s="427">
        <v>-449.43438577602728</v>
      </c>
      <c r="H40" s="399">
        <v>134.53436963069595</v>
      </c>
      <c r="I40" s="435">
        <v>1064.315740488408</v>
      </c>
      <c r="J40" s="399">
        <v>-192.68815165876777</v>
      </c>
      <c r="K40" s="435">
        <v>1663.8822938675132</v>
      </c>
    </row>
    <row r="41" spans="1:11" s="9" customFormat="1">
      <c r="A41" s="397">
        <v>46</v>
      </c>
      <c r="B41" s="409">
        <v>10</v>
      </c>
      <c r="C41" s="409">
        <v>10</v>
      </c>
      <c r="D41" s="400">
        <v>1320</v>
      </c>
      <c r="E41" s="398" t="s">
        <v>41</v>
      </c>
      <c r="F41" s="435">
        <v>602.66235652179455</v>
      </c>
      <c r="G41" s="427">
        <v>495.56444382841482</v>
      </c>
      <c r="H41" s="399">
        <v>124.83031448704355</v>
      </c>
      <c r="I41" s="435">
        <v>622.52433299407153</v>
      </c>
      <c r="J41" s="399">
        <v>-267.81060606060606</v>
      </c>
      <c r="K41" s="435">
        <v>1577.7708417707186</v>
      </c>
    </row>
    <row r="42" spans="1:11" s="9" customFormat="1">
      <c r="A42" s="397">
        <v>791</v>
      </c>
      <c r="B42" s="409">
        <v>17</v>
      </c>
      <c r="C42" s="409">
        <v>17</v>
      </c>
      <c r="D42" s="400">
        <v>4931</v>
      </c>
      <c r="E42" s="398" t="s">
        <v>282</v>
      </c>
      <c r="F42" s="435">
        <v>578.16501508453905</v>
      </c>
      <c r="G42" s="427">
        <v>110.40774498630282</v>
      </c>
      <c r="H42" s="399">
        <v>122.11723961518888</v>
      </c>
      <c r="I42" s="435">
        <v>789.55771026163882</v>
      </c>
      <c r="J42" s="399">
        <v>-23.674913810586087</v>
      </c>
      <c r="K42" s="435">
        <v>1576.5727961370835</v>
      </c>
    </row>
    <row r="43" spans="1:11" s="9" customFormat="1">
      <c r="A43" s="397">
        <v>535</v>
      </c>
      <c r="B43" s="409">
        <v>17</v>
      </c>
      <c r="C43" s="409">
        <v>17</v>
      </c>
      <c r="D43" s="400">
        <v>10454</v>
      </c>
      <c r="E43" s="398" t="s">
        <v>194</v>
      </c>
      <c r="F43" s="435">
        <v>776.51465597952574</v>
      </c>
      <c r="G43" s="427">
        <v>19.256035272626825</v>
      </c>
      <c r="H43" s="399">
        <v>94.451079916241838</v>
      </c>
      <c r="I43" s="435">
        <v>736.72088572665496</v>
      </c>
      <c r="J43" s="399">
        <v>-59.94317964415535</v>
      </c>
      <c r="K43" s="435">
        <v>1566.999477250894</v>
      </c>
    </row>
    <row r="44" spans="1:11" s="9" customFormat="1">
      <c r="A44" s="397">
        <v>9</v>
      </c>
      <c r="B44" s="409">
        <v>17</v>
      </c>
      <c r="C44" s="409">
        <v>17</v>
      </c>
      <c r="D44" s="400">
        <v>2437</v>
      </c>
      <c r="E44" s="398" t="s">
        <v>35</v>
      </c>
      <c r="F44" s="435">
        <v>574.42389992560334</v>
      </c>
      <c r="G44" s="427">
        <v>209.71572497692381</v>
      </c>
      <c r="H44" s="399">
        <v>109.98280049171957</v>
      </c>
      <c r="I44" s="435">
        <v>869.49463345989886</v>
      </c>
      <c r="J44" s="399">
        <v>-197.75830939679935</v>
      </c>
      <c r="K44" s="435">
        <v>1565.8587494573464</v>
      </c>
    </row>
    <row r="45" spans="1:11" s="9" customFormat="1">
      <c r="A45" s="397">
        <v>5</v>
      </c>
      <c r="B45" s="409">
        <v>14</v>
      </c>
      <c r="C45" s="409">
        <v>14</v>
      </c>
      <c r="D45" s="400">
        <v>9113</v>
      </c>
      <c r="E45" s="398" t="s">
        <v>34</v>
      </c>
      <c r="F45" s="435">
        <v>422.79399852006128</v>
      </c>
      <c r="G45" s="427">
        <v>119.64851989165975</v>
      </c>
      <c r="H45" s="399">
        <v>126.81856645080656</v>
      </c>
      <c r="I45" s="435">
        <v>732.63867771485116</v>
      </c>
      <c r="J45" s="399">
        <v>160.47218259629102</v>
      </c>
      <c r="K45" s="435">
        <v>1562.3719451736697</v>
      </c>
    </row>
    <row r="46" spans="1:11" s="9" customFormat="1">
      <c r="A46" s="397">
        <v>921</v>
      </c>
      <c r="B46" s="409">
        <v>11</v>
      </c>
      <c r="C46" s="409">
        <v>11</v>
      </c>
      <c r="D46" s="400">
        <v>1895</v>
      </c>
      <c r="E46" s="398" t="s">
        <v>311</v>
      </c>
      <c r="F46" s="435">
        <v>46.661479842794833</v>
      </c>
      <c r="G46" s="427">
        <v>390.1347646604525</v>
      </c>
      <c r="H46" s="399">
        <v>132.89382732312865</v>
      </c>
      <c r="I46" s="435">
        <v>793.70513454013553</v>
      </c>
      <c r="J46" s="399">
        <v>196.68654353562005</v>
      </c>
      <c r="K46" s="435">
        <v>1560.0817499021314</v>
      </c>
    </row>
    <row r="47" spans="1:11" s="9" customFormat="1">
      <c r="A47" s="397">
        <v>625</v>
      </c>
      <c r="B47" s="409">
        <v>17</v>
      </c>
      <c r="C47" s="409">
        <v>17</v>
      </c>
      <c r="D47" s="400">
        <v>2980</v>
      </c>
      <c r="E47" s="398" t="s">
        <v>231</v>
      </c>
      <c r="F47" s="435">
        <v>527.99226554015831</v>
      </c>
      <c r="G47" s="427">
        <v>449.90482961857418</v>
      </c>
      <c r="H47" s="399">
        <v>112.94001700521169</v>
      </c>
      <c r="I47" s="435">
        <v>342.16737044145327</v>
      </c>
      <c r="J47" s="399">
        <v>122.45604026845638</v>
      </c>
      <c r="K47" s="435">
        <v>1555.4605228738537</v>
      </c>
    </row>
    <row r="48" spans="1:11" s="9" customFormat="1">
      <c r="A48" s="397">
        <v>848</v>
      </c>
      <c r="B48" s="409">
        <v>12</v>
      </c>
      <c r="C48" s="409">
        <v>12</v>
      </c>
      <c r="D48" s="400">
        <v>4066</v>
      </c>
      <c r="E48" s="398" t="s">
        <v>291</v>
      </c>
      <c r="F48" s="435">
        <v>256.81335075725826</v>
      </c>
      <c r="G48" s="427">
        <v>26.720098042273825</v>
      </c>
      <c r="H48" s="399">
        <v>248.9647128251282</v>
      </c>
      <c r="I48" s="435">
        <v>824.75888208707045</v>
      </c>
      <c r="J48" s="399">
        <v>183.78061977373341</v>
      </c>
      <c r="K48" s="435">
        <v>1541.037663485464</v>
      </c>
    </row>
    <row r="49" spans="1:11" s="9" customFormat="1">
      <c r="A49" s="397">
        <v>561</v>
      </c>
      <c r="B49" s="409">
        <v>2</v>
      </c>
      <c r="C49" s="409">
        <v>2</v>
      </c>
      <c r="D49" s="400">
        <v>1315</v>
      </c>
      <c r="E49" s="398" t="s">
        <v>201</v>
      </c>
      <c r="F49" s="435">
        <v>523.7308163984834</v>
      </c>
      <c r="G49" s="427">
        <v>525.47714964545219</v>
      </c>
      <c r="H49" s="399">
        <v>145.65534601208762</v>
      </c>
      <c r="I49" s="435">
        <v>530.62393357835549</v>
      </c>
      <c r="J49" s="399">
        <v>-190.27452471482889</v>
      </c>
      <c r="K49" s="435">
        <v>1535.2127209195498</v>
      </c>
    </row>
    <row r="50" spans="1:11" s="9" customFormat="1">
      <c r="A50" s="397">
        <v>946</v>
      </c>
      <c r="B50" s="409">
        <v>15</v>
      </c>
      <c r="C50" s="409">
        <v>15</v>
      </c>
      <c r="D50" s="400">
        <v>6291</v>
      </c>
      <c r="E50" s="398" t="s">
        <v>320</v>
      </c>
      <c r="F50" s="435">
        <v>818.68248521492853</v>
      </c>
      <c r="G50" s="427">
        <v>-24.827421523304736</v>
      </c>
      <c r="H50" s="399">
        <v>96.034450920183119</v>
      </c>
      <c r="I50" s="435">
        <v>505.64753122331899</v>
      </c>
      <c r="J50" s="399">
        <v>127.0823398505802</v>
      </c>
      <c r="K50" s="435">
        <v>1522.619385685706</v>
      </c>
    </row>
    <row r="51" spans="1:11" s="9" customFormat="1">
      <c r="A51" s="397">
        <v>400</v>
      </c>
      <c r="B51" s="409">
        <v>2</v>
      </c>
      <c r="C51" s="409">
        <v>2</v>
      </c>
      <c r="D51" s="400">
        <v>8441</v>
      </c>
      <c r="E51" s="398" t="s">
        <v>151</v>
      </c>
      <c r="F51" s="435">
        <v>477.23673720803333</v>
      </c>
      <c r="G51" s="427">
        <v>293.88655060079122</v>
      </c>
      <c r="H51" s="399">
        <v>135.31123422648506</v>
      </c>
      <c r="I51" s="435">
        <v>464.48038087416228</v>
      </c>
      <c r="J51" s="399">
        <v>150.04620305650988</v>
      </c>
      <c r="K51" s="435">
        <v>1520.9611059659817</v>
      </c>
    </row>
    <row r="52" spans="1:11" s="9" customFormat="1">
      <c r="A52" s="397">
        <v>280</v>
      </c>
      <c r="B52" s="409">
        <v>15</v>
      </c>
      <c r="C52" s="409">
        <v>15</v>
      </c>
      <c r="D52" s="400">
        <v>2015</v>
      </c>
      <c r="E52" s="398" t="s">
        <v>130</v>
      </c>
      <c r="F52" s="435">
        <v>718.51565772376796</v>
      </c>
      <c r="G52" s="427">
        <v>180.17445453645047</v>
      </c>
      <c r="H52" s="399">
        <v>120.4707002952255</v>
      </c>
      <c r="I52" s="435">
        <v>636.05320677398379</v>
      </c>
      <c r="J52" s="399">
        <v>-145.32109181141439</v>
      </c>
      <c r="K52" s="435">
        <v>1509.8929275180133</v>
      </c>
    </row>
    <row r="53" spans="1:11" s="9" customFormat="1">
      <c r="A53" s="397">
        <v>71</v>
      </c>
      <c r="B53" s="409">
        <v>17</v>
      </c>
      <c r="C53" s="409">
        <v>17</v>
      </c>
      <c r="D53" s="400">
        <v>6473</v>
      </c>
      <c r="E53" s="398" t="s">
        <v>49</v>
      </c>
      <c r="F53" s="435">
        <v>672.32518968195143</v>
      </c>
      <c r="G53" s="427">
        <v>-155.34077493161115</v>
      </c>
      <c r="H53" s="399">
        <v>108.61055276211479</v>
      </c>
      <c r="I53" s="435">
        <v>760.1856354870514</v>
      </c>
      <c r="J53" s="399">
        <v>123.75560018538545</v>
      </c>
      <c r="K53" s="435">
        <v>1509.5362031848917</v>
      </c>
    </row>
    <row r="54" spans="1:11" s="9" customFormat="1">
      <c r="A54" s="397">
        <v>52</v>
      </c>
      <c r="B54" s="409">
        <v>14</v>
      </c>
      <c r="C54" s="409">
        <v>14</v>
      </c>
      <c r="D54" s="400">
        <v>2292</v>
      </c>
      <c r="E54" s="398" t="s">
        <v>46</v>
      </c>
      <c r="F54" s="435">
        <v>408.13577319367863</v>
      </c>
      <c r="G54" s="427">
        <v>236.72692058603099</v>
      </c>
      <c r="H54" s="399">
        <v>97.177137515789937</v>
      </c>
      <c r="I54" s="435">
        <v>657.15636570651031</v>
      </c>
      <c r="J54" s="399">
        <v>109.14179755671903</v>
      </c>
      <c r="K54" s="435">
        <v>1508.337994558729</v>
      </c>
    </row>
    <row r="55" spans="1:11" s="9" customFormat="1">
      <c r="A55" s="397">
        <v>845</v>
      </c>
      <c r="B55" s="409">
        <v>19</v>
      </c>
      <c r="C55" s="409">
        <v>19</v>
      </c>
      <c r="D55" s="400">
        <v>2831</v>
      </c>
      <c r="E55" s="398" t="s">
        <v>289</v>
      </c>
      <c r="F55" s="435">
        <v>729.07896839910643</v>
      </c>
      <c r="G55" s="427">
        <v>72.745187398219201</v>
      </c>
      <c r="H55" s="399">
        <v>135.58387519051692</v>
      </c>
      <c r="I55" s="435">
        <v>577.80732169810437</v>
      </c>
      <c r="J55" s="399">
        <v>-7.4697986577181208</v>
      </c>
      <c r="K55" s="435">
        <v>1507.745554028229</v>
      </c>
    </row>
    <row r="56" spans="1:11" s="9" customFormat="1">
      <c r="A56" s="397">
        <v>768</v>
      </c>
      <c r="B56" s="409">
        <v>10</v>
      </c>
      <c r="C56" s="409">
        <v>10</v>
      </c>
      <c r="D56" s="400">
        <v>2368</v>
      </c>
      <c r="E56" s="398" t="s">
        <v>275</v>
      </c>
      <c r="F56" s="435">
        <v>274.96753641101213</v>
      </c>
      <c r="G56" s="427">
        <v>378.20163098786213</v>
      </c>
      <c r="H56" s="399">
        <v>127.02265276604352</v>
      </c>
      <c r="I56" s="435">
        <v>574.32523523480768</v>
      </c>
      <c r="J56" s="399">
        <v>138.83277027027026</v>
      </c>
      <c r="K56" s="435">
        <v>1493.3498256699959</v>
      </c>
    </row>
    <row r="57" spans="1:11" s="9" customFormat="1">
      <c r="A57" s="397">
        <v>322</v>
      </c>
      <c r="B57" s="409">
        <v>2</v>
      </c>
      <c r="C57" s="409">
        <v>2</v>
      </c>
      <c r="D57" s="400">
        <v>6462</v>
      </c>
      <c r="E57" s="398" t="s">
        <v>148</v>
      </c>
      <c r="F57" s="435">
        <v>660.39224180102246</v>
      </c>
      <c r="G57" s="427">
        <v>317.05422221654987</v>
      </c>
      <c r="H57" s="399">
        <v>97.740603917595891</v>
      </c>
      <c r="I57" s="435">
        <v>472.25072008273685</v>
      </c>
      <c r="J57" s="399">
        <v>-62.989167440420921</v>
      </c>
      <c r="K57" s="435">
        <v>1484.448620577484</v>
      </c>
    </row>
    <row r="58" spans="1:11" s="9" customFormat="1">
      <c r="A58" s="397">
        <v>72</v>
      </c>
      <c r="B58" s="409">
        <v>17</v>
      </c>
      <c r="C58" s="409">
        <v>17</v>
      </c>
      <c r="D58" s="400">
        <v>948</v>
      </c>
      <c r="E58" s="398" t="s">
        <v>50</v>
      </c>
      <c r="F58" s="435">
        <v>1340.8384833598993</v>
      </c>
      <c r="G58" s="427">
        <v>-243.71699207185117</v>
      </c>
      <c r="H58" s="399">
        <v>130.49190171616516</v>
      </c>
      <c r="I58" s="435">
        <v>501.2010429897511</v>
      </c>
      <c r="J58" s="399">
        <v>-257.55485232067508</v>
      </c>
      <c r="K58" s="435">
        <v>1471.2595836732892</v>
      </c>
    </row>
    <row r="59" spans="1:11" s="9" customFormat="1">
      <c r="A59" s="397">
        <v>260</v>
      </c>
      <c r="B59" s="409">
        <v>12</v>
      </c>
      <c r="C59" s="409">
        <v>12</v>
      </c>
      <c r="D59" s="400">
        <v>9689</v>
      </c>
      <c r="E59" s="398" t="s">
        <v>121</v>
      </c>
      <c r="F59" s="435">
        <v>84.044858495781426</v>
      </c>
      <c r="G59" s="427">
        <v>444.02974502946904</v>
      </c>
      <c r="H59" s="399">
        <v>183.85786079894348</v>
      </c>
      <c r="I59" s="435">
        <v>729.9416863997659</v>
      </c>
      <c r="J59" s="399">
        <v>25.199194963360512</v>
      </c>
      <c r="K59" s="435">
        <v>1467.0733456873206</v>
      </c>
    </row>
    <row r="60" spans="1:11" s="9" customFormat="1">
      <c r="A60" s="397">
        <v>205</v>
      </c>
      <c r="B60" s="409">
        <v>18</v>
      </c>
      <c r="C60" s="409">
        <v>18</v>
      </c>
      <c r="D60" s="400">
        <v>36513</v>
      </c>
      <c r="E60" s="398" t="s">
        <v>96</v>
      </c>
      <c r="F60" s="435">
        <v>233.85720346697386</v>
      </c>
      <c r="G60" s="427">
        <v>-220.72800967276754</v>
      </c>
      <c r="H60" s="399">
        <v>178.98789416190661</v>
      </c>
      <c r="I60" s="435">
        <v>429.18472318981787</v>
      </c>
      <c r="J60" s="399">
        <v>845.48232136499325</v>
      </c>
      <c r="K60" s="435">
        <v>1466.7841325109241</v>
      </c>
    </row>
    <row r="61" spans="1:11" s="9" customFormat="1">
      <c r="A61" s="397">
        <v>601</v>
      </c>
      <c r="B61" s="409">
        <v>13</v>
      </c>
      <c r="C61" s="409">
        <v>13</v>
      </c>
      <c r="D61" s="400">
        <v>3739</v>
      </c>
      <c r="E61" s="398" t="s">
        <v>218</v>
      </c>
      <c r="F61" s="435">
        <v>389.58305538362936</v>
      </c>
      <c r="G61" s="427">
        <v>292.90446028395286</v>
      </c>
      <c r="H61" s="399">
        <v>148.76986531222818</v>
      </c>
      <c r="I61" s="435">
        <v>543.02529028943775</v>
      </c>
      <c r="J61" s="399">
        <v>88.99759293928858</v>
      </c>
      <c r="K61" s="435">
        <v>1463.2802642085367</v>
      </c>
    </row>
    <row r="62" spans="1:11" s="9" customFormat="1">
      <c r="A62" s="397">
        <v>687</v>
      </c>
      <c r="B62" s="409">
        <v>11</v>
      </c>
      <c r="C62" s="409">
        <v>11</v>
      </c>
      <c r="D62" s="400">
        <v>1424</v>
      </c>
      <c r="E62" s="398" t="s">
        <v>244</v>
      </c>
      <c r="F62" s="435">
        <v>597.38034804844403</v>
      </c>
      <c r="G62" s="427">
        <v>8.5034952613332777</v>
      </c>
      <c r="H62" s="399">
        <v>155.57105376497483</v>
      </c>
      <c r="I62" s="435">
        <v>480.11686745389682</v>
      </c>
      <c r="J62" s="399">
        <v>216.39396067415731</v>
      </c>
      <c r="K62" s="435">
        <v>1457.9657252028064</v>
      </c>
    </row>
    <row r="63" spans="1:11" s="9" customFormat="1">
      <c r="A63" s="397">
        <v>49</v>
      </c>
      <c r="B63" s="409">
        <v>1</v>
      </c>
      <c r="C63" s="410">
        <v>33</v>
      </c>
      <c r="D63" s="400">
        <v>314024</v>
      </c>
      <c r="E63" s="398" t="s">
        <v>43</v>
      </c>
      <c r="F63" s="435">
        <v>778.71516638506978</v>
      </c>
      <c r="G63" s="427">
        <v>498.10076385899669</v>
      </c>
      <c r="H63" s="399">
        <v>147.82503781246302</v>
      </c>
      <c r="I63" s="435">
        <v>-2.3587469415551396</v>
      </c>
      <c r="J63" s="399">
        <v>24.296238504063382</v>
      </c>
      <c r="K63" s="435">
        <v>1446.5784596190379</v>
      </c>
    </row>
    <row r="64" spans="1:11" s="9" customFormat="1">
      <c r="A64" s="397">
        <v>732</v>
      </c>
      <c r="B64" s="409">
        <v>19</v>
      </c>
      <c r="C64" s="409">
        <v>19</v>
      </c>
      <c r="D64" s="400">
        <v>3344</v>
      </c>
      <c r="E64" s="398" t="s">
        <v>256</v>
      </c>
      <c r="F64" s="435">
        <v>735.27270114721762</v>
      </c>
      <c r="G64" s="427">
        <v>-96.80810314232869</v>
      </c>
      <c r="H64" s="399">
        <v>151.00018241807732</v>
      </c>
      <c r="I64" s="435">
        <v>580.13409854662518</v>
      </c>
      <c r="J64" s="399">
        <v>74.860645933014354</v>
      </c>
      <c r="K64" s="435">
        <v>1444.4595249026058</v>
      </c>
    </row>
    <row r="65" spans="1:11" s="9" customFormat="1">
      <c r="A65" s="397">
        <v>105</v>
      </c>
      <c r="B65" s="409">
        <v>18</v>
      </c>
      <c r="C65" s="409">
        <v>18</v>
      </c>
      <c r="D65" s="400">
        <v>2063</v>
      </c>
      <c r="E65" s="398" t="s">
        <v>66</v>
      </c>
      <c r="F65" s="435">
        <v>499.36930066525304</v>
      </c>
      <c r="G65" s="427">
        <v>361.12098460362233</v>
      </c>
      <c r="H65" s="399">
        <v>148.37292355709687</v>
      </c>
      <c r="I65" s="435">
        <v>667.27156807001893</v>
      </c>
      <c r="J65" s="399">
        <v>-235.39069316529327</v>
      </c>
      <c r="K65" s="435">
        <v>1440.7440837306981</v>
      </c>
    </row>
    <row r="66" spans="1:11" s="9" customFormat="1">
      <c r="A66" s="397">
        <v>762</v>
      </c>
      <c r="B66" s="409">
        <v>11</v>
      </c>
      <c r="C66" s="409">
        <v>11</v>
      </c>
      <c r="D66" s="400">
        <v>3637</v>
      </c>
      <c r="E66" s="398" t="s">
        <v>273</v>
      </c>
      <c r="F66" s="435">
        <v>219.39433312973466</v>
      </c>
      <c r="G66" s="427">
        <v>457.45961641275238</v>
      </c>
      <c r="H66" s="399">
        <v>146.37092755142416</v>
      </c>
      <c r="I66" s="435">
        <v>583.74868423038436</v>
      </c>
      <c r="J66" s="399">
        <v>22.310695628265055</v>
      </c>
      <c r="K66" s="435">
        <v>1429.2842569525608</v>
      </c>
    </row>
    <row r="67" spans="1:11" s="9" customFormat="1">
      <c r="A67" s="397">
        <v>599</v>
      </c>
      <c r="B67" s="409">
        <v>15</v>
      </c>
      <c r="C67" s="409">
        <v>15</v>
      </c>
      <c r="D67" s="400">
        <v>11225</v>
      </c>
      <c r="E67" s="398" t="s">
        <v>217</v>
      </c>
      <c r="F67" s="435">
        <v>1207.4497391096938</v>
      </c>
      <c r="G67" s="427">
        <v>-321.62642171682319</v>
      </c>
      <c r="H67" s="399">
        <v>66.015584991678722</v>
      </c>
      <c r="I67" s="435">
        <v>540.07903928531016</v>
      </c>
      <c r="J67" s="399">
        <v>-62.960801781737196</v>
      </c>
      <c r="K67" s="435">
        <v>1428.9571398881221</v>
      </c>
    </row>
    <row r="68" spans="1:11" s="9" customFormat="1">
      <c r="A68" s="397">
        <v>236</v>
      </c>
      <c r="B68" s="409">
        <v>16</v>
      </c>
      <c r="C68" s="409">
        <v>16</v>
      </c>
      <c r="D68" s="400">
        <v>4137</v>
      </c>
      <c r="E68" s="398" t="s">
        <v>111</v>
      </c>
      <c r="F68" s="435">
        <v>422.21137349953187</v>
      </c>
      <c r="G68" s="427">
        <v>-34.13364758723111</v>
      </c>
      <c r="H68" s="399">
        <v>113.25635003742836</v>
      </c>
      <c r="I68" s="435">
        <v>661.20357822217886</v>
      </c>
      <c r="J68" s="399">
        <v>261.69132221416487</v>
      </c>
      <c r="K68" s="435">
        <v>1424.2289763860729</v>
      </c>
    </row>
    <row r="69" spans="1:11" s="9" customFormat="1">
      <c r="A69" s="397">
        <v>139</v>
      </c>
      <c r="B69" s="409">
        <v>17</v>
      </c>
      <c r="C69" s="409">
        <v>17</v>
      </c>
      <c r="D69" s="400">
        <v>9766</v>
      </c>
      <c r="E69" s="398" t="s">
        <v>71</v>
      </c>
      <c r="F69" s="435">
        <v>819.40541841488925</v>
      </c>
      <c r="G69" s="427">
        <v>-193.12229928631638</v>
      </c>
      <c r="H69" s="399">
        <v>147.8439206471048</v>
      </c>
      <c r="I69" s="435">
        <v>636.37334775142108</v>
      </c>
      <c r="J69" s="399">
        <v>11.900163833708785</v>
      </c>
      <c r="K69" s="435">
        <v>1422.4005513608076</v>
      </c>
    </row>
    <row r="70" spans="1:11" s="9" customFormat="1">
      <c r="A70" s="397">
        <v>931</v>
      </c>
      <c r="B70" s="409">
        <v>13</v>
      </c>
      <c r="C70" s="409">
        <v>13</v>
      </c>
      <c r="D70" s="400">
        <v>5877</v>
      </c>
      <c r="E70" s="398" t="s">
        <v>316</v>
      </c>
      <c r="F70" s="435">
        <v>70.222735205420548</v>
      </c>
      <c r="G70" s="427">
        <v>665.72514308950599</v>
      </c>
      <c r="H70" s="399">
        <v>133.68688115181868</v>
      </c>
      <c r="I70" s="435">
        <v>520.49168089399188</v>
      </c>
      <c r="J70" s="399">
        <v>23.339118597924109</v>
      </c>
      <c r="K70" s="435">
        <v>1413.4655589386614</v>
      </c>
    </row>
    <row r="71" spans="1:11" s="9" customFormat="1">
      <c r="A71" s="397">
        <v>284</v>
      </c>
      <c r="B71" s="409">
        <v>2</v>
      </c>
      <c r="C71" s="409">
        <v>2</v>
      </c>
      <c r="D71" s="400">
        <v>2207</v>
      </c>
      <c r="E71" s="398" t="s">
        <v>131</v>
      </c>
      <c r="F71" s="435">
        <v>29.811342635595508</v>
      </c>
      <c r="G71" s="427">
        <v>405.14954647470745</v>
      </c>
      <c r="H71" s="399">
        <v>115.06331965387542</v>
      </c>
      <c r="I71" s="435">
        <v>443.04751659304509</v>
      </c>
      <c r="J71" s="399">
        <v>412.1948346171273</v>
      </c>
      <c r="K71" s="435">
        <v>1405.2665599743507</v>
      </c>
    </row>
    <row r="72" spans="1:11" s="9" customFormat="1">
      <c r="A72" s="397">
        <v>739</v>
      </c>
      <c r="B72" s="409">
        <v>9</v>
      </c>
      <c r="C72" s="409">
        <v>9</v>
      </c>
      <c r="D72" s="400">
        <v>3216</v>
      </c>
      <c r="E72" s="398" t="s">
        <v>259</v>
      </c>
      <c r="F72" s="435">
        <v>-54.251395953902431</v>
      </c>
      <c r="G72" s="427">
        <v>651.33505424040709</v>
      </c>
      <c r="H72" s="399">
        <v>119.29295444965926</v>
      </c>
      <c r="I72" s="435">
        <v>540.11819526105</v>
      </c>
      <c r="J72" s="399">
        <v>141.3097014925373</v>
      </c>
      <c r="K72" s="435">
        <v>1397.8045094897514</v>
      </c>
    </row>
    <row r="73" spans="1:11" s="9" customFormat="1">
      <c r="A73" s="397">
        <v>619</v>
      </c>
      <c r="B73" s="409">
        <v>6</v>
      </c>
      <c r="C73" s="409">
        <v>6</v>
      </c>
      <c r="D73" s="400">
        <v>2650</v>
      </c>
      <c r="E73" s="398" t="s">
        <v>227</v>
      </c>
      <c r="F73" s="435">
        <v>-66.370398778910229</v>
      </c>
      <c r="G73" s="427">
        <v>419.9292792419036</v>
      </c>
      <c r="H73" s="399">
        <v>143.15588101334225</v>
      </c>
      <c r="I73" s="435">
        <v>836.97583344210602</v>
      </c>
      <c r="J73" s="399">
        <v>52.599245283018867</v>
      </c>
      <c r="K73" s="435">
        <v>1386.2898402014605</v>
      </c>
    </row>
    <row r="74" spans="1:11" s="9" customFormat="1">
      <c r="A74" s="397">
        <v>595</v>
      </c>
      <c r="B74" s="409">
        <v>11</v>
      </c>
      <c r="C74" s="409">
        <v>11</v>
      </c>
      <c r="D74" s="400">
        <v>4073</v>
      </c>
      <c r="E74" s="398" t="s">
        <v>215</v>
      </c>
      <c r="F74" s="435">
        <v>191.43878966100905</v>
      </c>
      <c r="G74" s="427">
        <v>293.1116625041339</v>
      </c>
      <c r="H74" s="399">
        <v>103.2008743770611</v>
      </c>
      <c r="I74" s="435">
        <v>784.14417625347187</v>
      </c>
      <c r="J74" s="399">
        <v>-3.3049349373925851</v>
      </c>
      <c r="K74" s="435">
        <v>1368.5905678582833</v>
      </c>
    </row>
    <row r="75" spans="1:11" s="9" customFormat="1">
      <c r="A75" s="397">
        <v>893</v>
      </c>
      <c r="B75" s="409">
        <v>15</v>
      </c>
      <c r="C75" s="409">
        <v>15</v>
      </c>
      <c r="D75" s="400">
        <v>7500</v>
      </c>
      <c r="E75" s="398" t="s">
        <v>305</v>
      </c>
      <c r="F75" s="435">
        <v>840.45426912928417</v>
      </c>
      <c r="G75" s="427">
        <v>-66.767695011094062</v>
      </c>
      <c r="H75" s="399">
        <v>109.27653537893127</v>
      </c>
      <c r="I75" s="435">
        <v>456.54116689682178</v>
      </c>
      <c r="J75" s="399">
        <v>19.278666666666666</v>
      </c>
      <c r="K75" s="435">
        <v>1358.7829430606098</v>
      </c>
    </row>
    <row r="76" spans="1:11" s="9" customFormat="1">
      <c r="A76" s="397">
        <v>435</v>
      </c>
      <c r="B76" s="409">
        <v>13</v>
      </c>
      <c r="C76" s="409">
        <v>13</v>
      </c>
      <c r="D76" s="400">
        <v>702</v>
      </c>
      <c r="E76" s="398" t="s">
        <v>169</v>
      </c>
      <c r="F76" s="435">
        <v>188.44881842500979</v>
      </c>
      <c r="G76" s="427">
        <v>1101.2720519228478</v>
      </c>
      <c r="H76" s="399">
        <v>95.172923020092554</v>
      </c>
      <c r="I76" s="435">
        <v>238.09073060181822</v>
      </c>
      <c r="J76" s="399">
        <v>-279.44729344729348</v>
      </c>
      <c r="K76" s="435">
        <v>1343.5372305224751</v>
      </c>
    </row>
    <row r="77" spans="1:11" s="9" customFormat="1">
      <c r="A77" s="397">
        <v>291</v>
      </c>
      <c r="B77" s="409">
        <v>6</v>
      </c>
      <c r="C77" s="409">
        <v>6</v>
      </c>
      <c r="D77" s="400">
        <v>2092</v>
      </c>
      <c r="E77" s="398" t="s">
        <v>137</v>
      </c>
      <c r="F77" s="435">
        <v>-86.348619225139316</v>
      </c>
      <c r="G77" s="427">
        <v>928.39710063241682</v>
      </c>
      <c r="H77" s="399">
        <v>118.05119334793621</v>
      </c>
      <c r="I77" s="435">
        <v>319.64514009011134</v>
      </c>
      <c r="J77" s="399">
        <v>56.457456978967492</v>
      </c>
      <c r="K77" s="435">
        <v>1336.2022718242927</v>
      </c>
    </row>
    <row r="78" spans="1:11" s="9" customFormat="1">
      <c r="A78" s="397">
        <v>924</v>
      </c>
      <c r="B78" s="409">
        <v>16</v>
      </c>
      <c r="C78" s="409">
        <v>16</v>
      </c>
      <c r="D78" s="400">
        <v>2936</v>
      </c>
      <c r="E78" s="398" t="s">
        <v>313</v>
      </c>
      <c r="F78" s="435">
        <v>320.50982440386809</v>
      </c>
      <c r="G78" s="427">
        <v>25.067952225610796</v>
      </c>
      <c r="H78" s="399">
        <v>131.0788389448025</v>
      </c>
      <c r="I78" s="435">
        <v>731.53029008362421</v>
      </c>
      <c r="J78" s="399">
        <v>109.91008174386921</v>
      </c>
      <c r="K78" s="435">
        <v>1318.0969874017749</v>
      </c>
    </row>
    <row r="79" spans="1:11" s="9" customFormat="1">
      <c r="A79" s="397">
        <v>541</v>
      </c>
      <c r="B79" s="409">
        <v>12</v>
      </c>
      <c r="C79" s="409">
        <v>12</v>
      </c>
      <c r="D79" s="400">
        <v>9130</v>
      </c>
      <c r="E79" s="398" t="s">
        <v>197</v>
      </c>
      <c r="F79" s="435">
        <v>113.70432571610411</v>
      </c>
      <c r="G79" s="427">
        <v>433.24798073634634</v>
      </c>
      <c r="H79" s="399">
        <v>155.97638677155211</v>
      </c>
      <c r="I79" s="435">
        <v>660.74595412196345</v>
      </c>
      <c r="J79" s="399">
        <v>-50.977217962760129</v>
      </c>
      <c r="K79" s="435">
        <v>1312.6974293832059</v>
      </c>
    </row>
    <row r="80" spans="1:11" s="9" customFormat="1">
      <c r="A80" s="397">
        <v>74</v>
      </c>
      <c r="B80" s="409">
        <v>16</v>
      </c>
      <c r="C80" s="409">
        <v>16</v>
      </c>
      <c r="D80" s="400">
        <v>1013</v>
      </c>
      <c r="E80" s="398" t="s">
        <v>51</v>
      </c>
      <c r="F80" s="435">
        <v>490.45748975937119</v>
      </c>
      <c r="G80" s="427">
        <v>240.23754523394024</v>
      </c>
      <c r="H80" s="399">
        <v>103.11062492744098</v>
      </c>
      <c r="I80" s="435">
        <v>763.8617982242281</v>
      </c>
      <c r="J80" s="399">
        <v>-285.14017769002959</v>
      </c>
      <c r="K80" s="435">
        <v>1312.5272804549509</v>
      </c>
    </row>
    <row r="81" spans="1:11" s="9" customFormat="1">
      <c r="A81" s="397">
        <v>287</v>
      </c>
      <c r="B81" s="409">
        <v>15</v>
      </c>
      <c r="C81" s="409">
        <v>15</v>
      </c>
      <c r="D81" s="400">
        <v>6199</v>
      </c>
      <c r="E81" s="398" t="s">
        <v>134</v>
      </c>
      <c r="F81" s="435">
        <v>270.6915707322845</v>
      </c>
      <c r="G81" s="427">
        <v>324.67341377684647</v>
      </c>
      <c r="H81" s="399">
        <v>89.779549414668963</v>
      </c>
      <c r="I81" s="435">
        <v>524.15405162557136</v>
      </c>
      <c r="J81" s="399">
        <v>100.01338925633166</v>
      </c>
      <c r="K81" s="435">
        <v>1309.3119748057029</v>
      </c>
    </row>
    <row r="82" spans="1:11" s="9" customFormat="1">
      <c r="A82" s="397">
        <v>748</v>
      </c>
      <c r="B82" s="409">
        <v>17</v>
      </c>
      <c r="C82" s="409">
        <v>17</v>
      </c>
      <c r="D82" s="400">
        <v>4837</v>
      </c>
      <c r="E82" s="398" t="s">
        <v>265</v>
      </c>
      <c r="F82" s="435">
        <v>863.40661595037909</v>
      </c>
      <c r="G82" s="427">
        <v>-342.9196592826446</v>
      </c>
      <c r="H82" s="399">
        <v>112.27235838213132</v>
      </c>
      <c r="I82" s="435">
        <v>652.83797536969723</v>
      </c>
      <c r="J82" s="399">
        <v>23.686582592516022</v>
      </c>
      <c r="K82" s="435">
        <v>1309.2838730120793</v>
      </c>
    </row>
    <row r="83" spans="1:11" s="9" customFormat="1">
      <c r="A83" s="397">
        <v>273</v>
      </c>
      <c r="B83" s="409">
        <v>19</v>
      </c>
      <c r="C83" s="409">
        <v>19</v>
      </c>
      <c r="D83" s="400">
        <v>4011</v>
      </c>
      <c r="E83" s="398" t="s">
        <v>127</v>
      </c>
      <c r="F83" s="435">
        <v>1006.7210628238304</v>
      </c>
      <c r="G83" s="427">
        <v>43.567412703213506</v>
      </c>
      <c r="H83" s="399">
        <v>139.03315050294461</v>
      </c>
      <c r="I83" s="435">
        <v>166.17923173249952</v>
      </c>
      <c r="J83" s="399">
        <v>-48.197706307653952</v>
      </c>
      <c r="K83" s="435">
        <v>1307.3031514548338</v>
      </c>
    </row>
    <row r="84" spans="1:11" s="9" customFormat="1">
      <c r="A84" s="397">
        <v>288</v>
      </c>
      <c r="B84" s="409">
        <v>15</v>
      </c>
      <c r="C84" s="409">
        <v>15</v>
      </c>
      <c r="D84" s="400">
        <v>6368</v>
      </c>
      <c r="E84" s="398" t="s">
        <v>135</v>
      </c>
      <c r="F84" s="435">
        <v>671.52257316978648</v>
      </c>
      <c r="G84" s="427">
        <v>-22.689207922076964</v>
      </c>
      <c r="H84" s="399">
        <v>92.527044034597338</v>
      </c>
      <c r="I84" s="435">
        <v>513.9887369130106</v>
      </c>
      <c r="J84" s="399">
        <v>50.922581658291456</v>
      </c>
      <c r="K84" s="435">
        <v>1306.271727853609</v>
      </c>
    </row>
    <row r="85" spans="1:11" s="9" customFormat="1">
      <c r="A85" s="397">
        <v>846</v>
      </c>
      <c r="B85" s="409">
        <v>14</v>
      </c>
      <c r="C85" s="409">
        <v>14</v>
      </c>
      <c r="D85" s="400">
        <v>4758</v>
      </c>
      <c r="E85" s="398" t="s">
        <v>290</v>
      </c>
      <c r="F85" s="435">
        <v>125.728960165446</v>
      </c>
      <c r="G85" s="427">
        <v>328.88538441481882</v>
      </c>
      <c r="H85" s="399">
        <v>140.72783311080619</v>
      </c>
      <c r="I85" s="435">
        <v>771.00636782821698</v>
      </c>
      <c r="J85" s="399">
        <v>-72.921815889029006</v>
      </c>
      <c r="K85" s="435">
        <v>1293.4267296302592</v>
      </c>
    </row>
    <row r="86" spans="1:11" s="9" customFormat="1">
      <c r="A86" s="397">
        <v>614</v>
      </c>
      <c r="B86" s="409">
        <v>19</v>
      </c>
      <c r="C86" s="409">
        <v>19</v>
      </c>
      <c r="D86" s="400">
        <v>2923</v>
      </c>
      <c r="E86" s="398" t="s">
        <v>224</v>
      </c>
      <c r="F86" s="435">
        <v>650.05873717997315</v>
      </c>
      <c r="G86" s="427">
        <v>-361.18545391108501</v>
      </c>
      <c r="H86" s="399">
        <v>162.21656541215984</v>
      </c>
      <c r="I86" s="435">
        <v>694.43792630658754</v>
      </c>
      <c r="J86" s="399">
        <v>145.42216900444748</v>
      </c>
      <c r="K86" s="435">
        <v>1290.949943992083</v>
      </c>
    </row>
    <row r="87" spans="1:11" s="9" customFormat="1">
      <c r="A87" s="397">
        <v>263</v>
      </c>
      <c r="B87" s="409">
        <v>11</v>
      </c>
      <c r="C87" s="409">
        <v>11</v>
      </c>
      <c r="D87" s="400">
        <v>7475</v>
      </c>
      <c r="E87" s="398" t="s">
        <v>123</v>
      </c>
      <c r="F87" s="435">
        <v>205.53693067416549</v>
      </c>
      <c r="G87" s="427">
        <v>194.80380845307275</v>
      </c>
      <c r="H87" s="399">
        <v>134.93576712639796</v>
      </c>
      <c r="I87" s="435">
        <v>800.87636918333089</v>
      </c>
      <c r="J87" s="399">
        <v>-48.626488294314385</v>
      </c>
      <c r="K87" s="435">
        <v>1287.526387142653</v>
      </c>
    </row>
    <row r="88" spans="1:11" s="9" customFormat="1">
      <c r="A88" s="397">
        <v>936</v>
      </c>
      <c r="B88" s="409">
        <v>6</v>
      </c>
      <c r="C88" s="409">
        <v>6</v>
      </c>
      <c r="D88" s="400">
        <v>6275</v>
      </c>
      <c r="E88" s="398" t="s">
        <v>319</v>
      </c>
      <c r="F88" s="435">
        <v>73.34144942167525</v>
      </c>
      <c r="G88" s="427">
        <v>446.49314593293644</v>
      </c>
      <c r="H88" s="399">
        <v>120.70462757055685</v>
      </c>
      <c r="I88" s="435">
        <v>551.82265901660548</v>
      </c>
      <c r="J88" s="399">
        <v>94.946932270916335</v>
      </c>
      <c r="K88" s="435">
        <v>1287.3088142126903</v>
      </c>
    </row>
    <row r="89" spans="1:11" s="9" customFormat="1">
      <c r="A89" s="397">
        <v>925</v>
      </c>
      <c r="B89" s="409">
        <v>11</v>
      </c>
      <c r="C89" s="409">
        <v>11</v>
      </c>
      <c r="D89" s="400">
        <v>3387</v>
      </c>
      <c r="E89" s="398" t="s">
        <v>314</v>
      </c>
      <c r="F89" s="435">
        <v>346.60551546387887</v>
      </c>
      <c r="G89" s="427">
        <v>610.36544366323926</v>
      </c>
      <c r="H89" s="399">
        <v>111.09984169072212</v>
      </c>
      <c r="I89" s="435">
        <v>201.31351629661634</v>
      </c>
      <c r="J89" s="399">
        <v>13.618836728668438</v>
      </c>
      <c r="K89" s="435">
        <v>1283.0031538431249</v>
      </c>
    </row>
    <row r="90" spans="1:11" s="9" customFormat="1">
      <c r="A90" s="397">
        <v>747</v>
      </c>
      <c r="B90" s="409">
        <v>4</v>
      </c>
      <c r="C90" s="409">
        <v>4</v>
      </c>
      <c r="D90" s="400">
        <v>1283</v>
      </c>
      <c r="E90" s="398" t="s">
        <v>264</v>
      </c>
      <c r="F90" s="435">
        <v>99.108540857382593</v>
      </c>
      <c r="G90" s="427">
        <v>486.85117123098456</v>
      </c>
      <c r="H90" s="399">
        <v>182.38583357483949</v>
      </c>
      <c r="I90" s="435">
        <v>670.63345247907193</v>
      </c>
      <c r="J90" s="399">
        <v>-205.55728760717071</v>
      </c>
      <c r="K90" s="435">
        <v>1233.4217105351079</v>
      </c>
    </row>
    <row r="91" spans="1:11" s="9" customFormat="1">
      <c r="A91" s="397">
        <v>751</v>
      </c>
      <c r="B91" s="409">
        <v>19</v>
      </c>
      <c r="C91" s="409">
        <v>19</v>
      </c>
      <c r="D91" s="400">
        <v>2828</v>
      </c>
      <c r="E91" s="398" t="s">
        <v>267</v>
      </c>
      <c r="F91" s="435">
        <v>359.94186314774663</v>
      </c>
      <c r="G91" s="427">
        <v>86.765215482633849</v>
      </c>
      <c r="H91" s="399">
        <v>151.05849940895774</v>
      </c>
      <c r="I91" s="435">
        <v>527.27101555121726</v>
      </c>
      <c r="J91" s="399">
        <v>91.626591230551625</v>
      </c>
      <c r="K91" s="435">
        <v>1216.6631848211071</v>
      </c>
    </row>
    <row r="92" spans="1:11" s="9" customFormat="1">
      <c r="A92" s="397">
        <v>500</v>
      </c>
      <c r="B92" s="409">
        <v>13</v>
      </c>
      <c r="C92" s="409">
        <v>13</v>
      </c>
      <c r="D92" s="400">
        <v>10551</v>
      </c>
      <c r="E92" s="398" t="s">
        <v>186</v>
      </c>
      <c r="F92" s="435">
        <v>645.77417413963428</v>
      </c>
      <c r="G92" s="427">
        <v>360.88245546016236</v>
      </c>
      <c r="H92" s="399">
        <v>126.27213972141142</v>
      </c>
      <c r="I92" s="435">
        <v>138.6775505346522</v>
      </c>
      <c r="J92" s="399">
        <v>-59.66657188892048</v>
      </c>
      <c r="K92" s="435">
        <v>1211.9397479669396</v>
      </c>
    </row>
    <row r="93" spans="1:11" s="9" customFormat="1">
      <c r="A93" s="397">
        <v>244</v>
      </c>
      <c r="B93" s="409">
        <v>17</v>
      </c>
      <c r="C93" s="409">
        <v>17</v>
      </c>
      <c r="D93" s="400">
        <v>19514</v>
      </c>
      <c r="E93" s="398" t="s">
        <v>115</v>
      </c>
      <c r="F93" s="435">
        <v>853.52112844728379</v>
      </c>
      <c r="G93" s="427">
        <v>19.640643381869786</v>
      </c>
      <c r="H93" s="399">
        <v>107.81076651221689</v>
      </c>
      <c r="I93" s="435">
        <v>198.3867543925289</v>
      </c>
      <c r="J93" s="399">
        <v>17.271189914932869</v>
      </c>
      <c r="K93" s="435">
        <v>1196.6304826488324</v>
      </c>
    </row>
    <row r="94" spans="1:11" s="9" customFormat="1">
      <c r="A94" s="397">
        <v>494</v>
      </c>
      <c r="B94" s="409">
        <v>17</v>
      </c>
      <c r="C94" s="409">
        <v>17</v>
      </c>
      <c r="D94" s="400">
        <v>8827</v>
      </c>
      <c r="E94" s="398" t="s">
        <v>182</v>
      </c>
      <c r="F94" s="435">
        <v>861.30965521422252</v>
      </c>
      <c r="G94" s="427">
        <v>-397.88073683616904</v>
      </c>
      <c r="H94" s="399">
        <v>101.15840731326476</v>
      </c>
      <c r="I94" s="435">
        <v>650.43550341243872</v>
      </c>
      <c r="J94" s="399">
        <v>-22.071145349495865</v>
      </c>
      <c r="K94" s="435">
        <v>1192.9516837542612</v>
      </c>
    </row>
    <row r="95" spans="1:11" s="9" customFormat="1">
      <c r="A95" s="397">
        <v>777</v>
      </c>
      <c r="B95" s="409">
        <v>18</v>
      </c>
      <c r="C95" s="409">
        <v>18</v>
      </c>
      <c r="D95" s="400">
        <v>7172</v>
      </c>
      <c r="E95" s="398" t="s">
        <v>276</v>
      </c>
      <c r="F95" s="435">
        <v>341.77454918205837</v>
      </c>
      <c r="G95" s="427">
        <v>102.09461823509875</v>
      </c>
      <c r="H95" s="399">
        <v>148.34335602708754</v>
      </c>
      <c r="I95" s="435">
        <v>646.4846554965477</v>
      </c>
      <c r="J95" s="399">
        <v>-46.242191857222529</v>
      </c>
      <c r="K95" s="435">
        <v>1192.4549870835697</v>
      </c>
    </row>
    <row r="96" spans="1:11" s="9" customFormat="1">
      <c r="A96" s="397">
        <v>538</v>
      </c>
      <c r="B96" s="409">
        <v>2</v>
      </c>
      <c r="C96" s="409">
        <v>2</v>
      </c>
      <c r="D96" s="400">
        <v>4695</v>
      </c>
      <c r="E96" s="398" t="s">
        <v>196</v>
      </c>
      <c r="F96" s="435">
        <v>497.08915142421318</v>
      </c>
      <c r="G96" s="427">
        <v>-30.582458237904746</v>
      </c>
      <c r="H96" s="399">
        <v>89.23475216866828</v>
      </c>
      <c r="I96" s="435">
        <v>456.01875854444302</v>
      </c>
      <c r="J96" s="399">
        <v>175.41235356762513</v>
      </c>
      <c r="K96" s="435">
        <v>1187.1725574670447</v>
      </c>
    </row>
    <row r="97" spans="1:11" s="9" customFormat="1">
      <c r="A97" s="397">
        <v>275</v>
      </c>
      <c r="B97" s="409">
        <v>13</v>
      </c>
      <c r="C97" s="409">
        <v>13</v>
      </c>
      <c r="D97" s="400">
        <v>2499</v>
      </c>
      <c r="E97" s="398" t="s">
        <v>128</v>
      </c>
      <c r="F97" s="435">
        <v>165.51589468094932</v>
      </c>
      <c r="G97" s="427">
        <v>149.17402870128456</v>
      </c>
      <c r="H97" s="399">
        <v>152.23041732599188</v>
      </c>
      <c r="I97" s="435">
        <v>642.40842436647711</v>
      </c>
      <c r="J97" s="399">
        <v>69.839935974389761</v>
      </c>
      <c r="K97" s="435">
        <v>1179.1687010490928</v>
      </c>
    </row>
    <row r="98" spans="1:11" s="9" customFormat="1">
      <c r="A98" s="397">
        <v>403</v>
      </c>
      <c r="B98" s="409">
        <v>14</v>
      </c>
      <c r="C98" s="409">
        <v>14</v>
      </c>
      <c r="D98" s="400">
        <v>2789</v>
      </c>
      <c r="E98" s="398" t="s">
        <v>153</v>
      </c>
      <c r="F98" s="435">
        <v>200.23412755085022</v>
      </c>
      <c r="G98" s="427">
        <v>96.874881948308285</v>
      </c>
      <c r="H98" s="399">
        <v>95.753102120666881</v>
      </c>
      <c r="I98" s="435">
        <v>741.51637323488967</v>
      </c>
      <c r="J98" s="399">
        <v>44.373610613122985</v>
      </c>
      <c r="K98" s="435">
        <v>1178.752095467838</v>
      </c>
    </row>
    <row r="99" spans="1:11" s="9" customFormat="1">
      <c r="A99" s="397">
        <v>208</v>
      </c>
      <c r="B99" s="409">
        <v>17</v>
      </c>
      <c r="C99" s="409">
        <v>17</v>
      </c>
      <c r="D99" s="400">
        <v>12372</v>
      </c>
      <c r="E99" s="398" t="s">
        <v>97</v>
      </c>
      <c r="F99" s="435">
        <v>450.28482308835396</v>
      </c>
      <c r="G99" s="427">
        <v>86.119896310224107</v>
      </c>
      <c r="H99" s="399">
        <v>106.26301033611314</v>
      </c>
      <c r="I99" s="435">
        <v>549.03199876545034</v>
      </c>
      <c r="J99" s="399">
        <v>-17.168606530876172</v>
      </c>
      <c r="K99" s="435">
        <v>1174.5311219692655</v>
      </c>
    </row>
    <row r="100" spans="1:11" s="9" customFormat="1">
      <c r="A100" s="397">
        <v>181</v>
      </c>
      <c r="B100" s="409">
        <v>4</v>
      </c>
      <c r="C100" s="409">
        <v>4</v>
      </c>
      <c r="D100" s="400">
        <v>1682</v>
      </c>
      <c r="E100" s="398" t="s">
        <v>91</v>
      </c>
      <c r="F100" s="435">
        <v>195.12002437088915</v>
      </c>
      <c r="G100" s="427">
        <v>363.02459751788263</v>
      </c>
      <c r="H100" s="399">
        <v>107.8729400905568</v>
      </c>
      <c r="I100" s="435">
        <v>736.72567795045336</v>
      </c>
      <c r="J100" s="399">
        <v>-230.19024970273483</v>
      </c>
      <c r="K100" s="435">
        <v>1172.5529902270471</v>
      </c>
    </row>
    <row r="101" spans="1:11" s="9" customFormat="1">
      <c r="A101" s="397">
        <v>145</v>
      </c>
      <c r="B101" s="409">
        <v>14</v>
      </c>
      <c r="C101" s="409">
        <v>14</v>
      </c>
      <c r="D101" s="400">
        <v>12343</v>
      </c>
      <c r="E101" s="398" t="s">
        <v>75</v>
      </c>
      <c r="F101" s="435">
        <v>477.04161990729602</v>
      </c>
      <c r="G101" s="427">
        <v>63.678293115912346</v>
      </c>
      <c r="H101" s="399">
        <v>102.15083850708901</v>
      </c>
      <c r="I101" s="435">
        <v>560.49498279618251</v>
      </c>
      <c r="J101" s="399">
        <v>-33.879931945232116</v>
      </c>
      <c r="K101" s="435">
        <v>1169.4858023812478</v>
      </c>
    </row>
    <row r="102" spans="1:11" s="9" customFormat="1">
      <c r="A102" s="397">
        <v>636</v>
      </c>
      <c r="B102" s="409">
        <v>2</v>
      </c>
      <c r="C102" s="409">
        <v>2</v>
      </c>
      <c r="D102" s="400">
        <v>8130</v>
      </c>
      <c r="E102" s="398" t="s">
        <v>236</v>
      </c>
      <c r="F102" s="435">
        <v>451.59969674437008</v>
      </c>
      <c r="G102" s="427">
        <v>97.25556447969592</v>
      </c>
      <c r="H102" s="399">
        <v>103.52339911766346</v>
      </c>
      <c r="I102" s="435">
        <v>594.84895243283825</v>
      </c>
      <c r="J102" s="399">
        <v>-95.10984009840098</v>
      </c>
      <c r="K102" s="435">
        <v>1152.1177726761666</v>
      </c>
    </row>
    <row r="103" spans="1:11" s="9" customFormat="1">
      <c r="A103" s="397">
        <v>276</v>
      </c>
      <c r="B103" s="409">
        <v>12</v>
      </c>
      <c r="C103" s="409">
        <v>12</v>
      </c>
      <c r="D103" s="400">
        <v>15136</v>
      </c>
      <c r="E103" s="398" t="s">
        <v>129</v>
      </c>
      <c r="F103" s="435">
        <v>652.91173973354967</v>
      </c>
      <c r="G103" s="427">
        <v>76.611240094088473</v>
      </c>
      <c r="H103" s="399">
        <v>136.09434763894714</v>
      </c>
      <c r="I103" s="435">
        <v>395.13494357018845</v>
      </c>
      <c r="J103" s="399">
        <v>-110.16001585623678</v>
      </c>
      <c r="K103" s="435">
        <v>1150.5922551805368</v>
      </c>
    </row>
    <row r="104" spans="1:11" s="9" customFormat="1">
      <c r="A104" s="397">
        <v>781</v>
      </c>
      <c r="B104" s="409">
        <v>7</v>
      </c>
      <c r="C104" s="409">
        <v>7</v>
      </c>
      <c r="D104" s="400">
        <v>3496</v>
      </c>
      <c r="E104" s="398" t="s">
        <v>278</v>
      </c>
      <c r="F104" s="435">
        <v>-273.5130906874337</v>
      </c>
      <c r="G104" s="427">
        <v>949.13569873187907</v>
      </c>
      <c r="H104" s="399">
        <v>130.25437118753555</v>
      </c>
      <c r="I104" s="435">
        <v>443.94552970896018</v>
      </c>
      <c r="J104" s="399">
        <v>-102.72854691075514</v>
      </c>
      <c r="K104" s="435">
        <v>1147.0939620301858</v>
      </c>
    </row>
    <row r="105" spans="1:11" s="9" customFormat="1">
      <c r="A105" s="397">
        <v>850</v>
      </c>
      <c r="B105" s="409">
        <v>13</v>
      </c>
      <c r="C105" s="409">
        <v>13</v>
      </c>
      <c r="D105" s="400">
        <v>2368</v>
      </c>
      <c r="E105" s="398" t="s">
        <v>293</v>
      </c>
      <c r="F105" s="435">
        <v>470.68556975244616</v>
      </c>
      <c r="G105" s="427">
        <v>185.64870048346975</v>
      </c>
      <c r="H105" s="399">
        <v>110.61685475700553</v>
      </c>
      <c r="I105" s="435">
        <v>545.24947845722693</v>
      </c>
      <c r="J105" s="399">
        <v>-173.7043918918919</v>
      </c>
      <c r="K105" s="435">
        <v>1138.4962115582566</v>
      </c>
    </row>
    <row r="106" spans="1:11" s="9" customFormat="1">
      <c r="A106" s="397">
        <v>976</v>
      </c>
      <c r="B106" s="409">
        <v>19</v>
      </c>
      <c r="C106" s="409">
        <v>19</v>
      </c>
      <c r="D106" s="400">
        <v>3765</v>
      </c>
      <c r="E106" s="398" t="s">
        <v>321</v>
      </c>
      <c r="F106" s="435">
        <v>517.69289599141177</v>
      </c>
      <c r="G106" s="427">
        <v>-57.366000289750367</v>
      </c>
      <c r="H106" s="399">
        <v>170.91094110191537</v>
      </c>
      <c r="I106" s="435">
        <v>670.90769896092013</v>
      </c>
      <c r="J106" s="399">
        <v>-170.69482071713148</v>
      </c>
      <c r="K106" s="435">
        <v>1131.4507150473655</v>
      </c>
    </row>
    <row r="107" spans="1:11" s="9" customFormat="1">
      <c r="A107" s="397">
        <v>761</v>
      </c>
      <c r="B107" s="409">
        <v>2</v>
      </c>
      <c r="C107" s="409">
        <v>2</v>
      </c>
      <c r="D107" s="400">
        <v>8410</v>
      </c>
      <c r="E107" s="398" t="s">
        <v>272</v>
      </c>
      <c r="F107" s="435">
        <v>15.800525906369714</v>
      </c>
      <c r="G107" s="427">
        <v>204.97455440306021</v>
      </c>
      <c r="H107" s="399">
        <v>134.44673762260715</v>
      </c>
      <c r="I107" s="435">
        <v>639.12160875638142</v>
      </c>
      <c r="J107" s="399">
        <v>136.80784780023782</v>
      </c>
      <c r="K107" s="435">
        <v>1131.1512744886563</v>
      </c>
    </row>
    <row r="108" spans="1:11" s="9" customFormat="1">
      <c r="A108" s="397">
        <v>977</v>
      </c>
      <c r="B108" s="409">
        <v>17</v>
      </c>
      <c r="C108" s="409">
        <v>17</v>
      </c>
      <c r="D108" s="400">
        <v>15369</v>
      </c>
      <c r="E108" s="398" t="s">
        <v>322</v>
      </c>
      <c r="F108" s="435">
        <v>602.75890547871347</v>
      </c>
      <c r="G108" s="427">
        <v>-63.255323954525281</v>
      </c>
      <c r="H108" s="399">
        <v>107.00601413576339</v>
      </c>
      <c r="I108" s="435">
        <v>450.29961992923575</v>
      </c>
      <c r="J108" s="399">
        <v>34.013143340490601</v>
      </c>
      <c r="K108" s="435">
        <v>1130.8223589296779</v>
      </c>
    </row>
    <row r="109" spans="1:11" s="9" customFormat="1">
      <c r="A109" s="397">
        <v>475</v>
      </c>
      <c r="B109" s="409">
        <v>15</v>
      </c>
      <c r="C109" s="409">
        <v>15</v>
      </c>
      <c r="D109" s="400">
        <v>5456</v>
      </c>
      <c r="E109" s="398" t="s">
        <v>175</v>
      </c>
      <c r="F109" s="435">
        <v>1008.2215451523699</v>
      </c>
      <c r="G109" s="427">
        <v>-418.30219922250564</v>
      </c>
      <c r="H109" s="399">
        <v>81.139870931857715</v>
      </c>
      <c r="I109" s="435">
        <v>448.51390136690299</v>
      </c>
      <c r="J109" s="399">
        <v>10.754215542521994</v>
      </c>
      <c r="K109" s="435">
        <v>1130.3273337711469</v>
      </c>
    </row>
    <row r="110" spans="1:11" s="9" customFormat="1">
      <c r="A110" s="397">
        <v>489</v>
      </c>
      <c r="B110" s="409">
        <v>8</v>
      </c>
      <c r="C110" s="409">
        <v>8</v>
      </c>
      <c r="D110" s="400">
        <v>1752</v>
      </c>
      <c r="E110" s="398" t="s">
        <v>180</v>
      </c>
      <c r="F110" s="435">
        <v>-21.387218225429166</v>
      </c>
      <c r="G110" s="427">
        <v>532.11713029411612</v>
      </c>
      <c r="H110" s="399">
        <v>137.38590327345324</v>
      </c>
      <c r="I110" s="435">
        <v>753.20491290814027</v>
      </c>
      <c r="J110" s="399">
        <v>-273.61358447488584</v>
      </c>
      <c r="K110" s="435">
        <v>1127.7071437753946</v>
      </c>
    </row>
    <row r="111" spans="1:11" s="9" customFormat="1">
      <c r="A111" s="397">
        <v>499</v>
      </c>
      <c r="B111" s="409">
        <v>15</v>
      </c>
      <c r="C111" s="409">
        <v>15</v>
      </c>
      <c r="D111" s="400">
        <v>19763</v>
      </c>
      <c r="E111" s="398" t="s">
        <v>185</v>
      </c>
      <c r="F111" s="435">
        <v>735.43944319416198</v>
      </c>
      <c r="G111" s="427">
        <v>62.918400528929844</v>
      </c>
      <c r="H111" s="399">
        <v>77.501274820572235</v>
      </c>
      <c r="I111" s="435">
        <v>283.25213304519286</v>
      </c>
      <c r="J111" s="399">
        <v>-53.335930779739918</v>
      </c>
      <c r="K111" s="435">
        <v>1105.7753208091169</v>
      </c>
    </row>
    <row r="112" spans="1:11" s="9" customFormat="1">
      <c r="A112" s="397">
        <v>140</v>
      </c>
      <c r="B112" s="409">
        <v>11</v>
      </c>
      <c r="C112" s="409">
        <v>11</v>
      </c>
      <c r="D112" s="400">
        <v>20618</v>
      </c>
      <c r="E112" s="398" t="s">
        <v>72</v>
      </c>
      <c r="F112" s="435">
        <v>134.24452487689814</v>
      </c>
      <c r="G112" s="427">
        <v>401.82064821351719</v>
      </c>
      <c r="H112" s="399">
        <v>145.84361944697483</v>
      </c>
      <c r="I112" s="435">
        <v>472.0366184286911</v>
      </c>
      <c r="J112" s="399">
        <v>-49.293432922688915</v>
      </c>
      <c r="K112" s="435">
        <v>1104.6519780433923</v>
      </c>
    </row>
    <row r="113" spans="1:11" s="9" customFormat="1">
      <c r="A113" s="397">
        <v>320</v>
      </c>
      <c r="B113" s="409">
        <v>19</v>
      </c>
      <c r="C113" s="409">
        <v>19</v>
      </c>
      <c r="D113" s="400">
        <v>7030</v>
      </c>
      <c r="E113" s="398" t="s">
        <v>147</v>
      </c>
      <c r="F113" s="435">
        <v>248.0145197419173</v>
      </c>
      <c r="G113" s="427">
        <v>146.65547259263758</v>
      </c>
      <c r="H113" s="399">
        <v>166.57359115831088</v>
      </c>
      <c r="I113" s="435">
        <v>490.15839979988698</v>
      </c>
      <c r="J113" s="399">
        <v>46.31422475106686</v>
      </c>
      <c r="K113" s="435">
        <v>1097.7162080438197</v>
      </c>
    </row>
    <row r="114" spans="1:11" s="9" customFormat="1">
      <c r="A114" s="397">
        <v>216</v>
      </c>
      <c r="B114" s="409">
        <v>13</v>
      </c>
      <c r="C114" s="409">
        <v>13</v>
      </c>
      <c r="D114" s="400">
        <v>1217</v>
      </c>
      <c r="E114" s="398" t="s">
        <v>101</v>
      </c>
      <c r="F114" s="435">
        <v>427.85191734586346</v>
      </c>
      <c r="G114" s="427">
        <v>65.997751961969016</v>
      </c>
      <c r="H114" s="399">
        <v>164.27301755210087</v>
      </c>
      <c r="I114" s="435">
        <v>631.67387989174404</v>
      </c>
      <c r="J114" s="399">
        <v>-199.62448644207066</v>
      </c>
      <c r="K114" s="435">
        <v>1090.1720803096066</v>
      </c>
    </row>
    <row r="115" spans="1:11" s="9" customFormat="1">
      <c r="A115" s="397">
        <v>290</v>
      </c>
      <c r="B115" s="409">
        <v>18</v>
      </c>
      <c r="C115" s="409">
        <v>18</v>
      </c>
      <c r="D115" s="400">
        <v>7582</v>
      </c>
      <c r="E115" s="398" t="s">
        <v>136</v>
      </c>
      <c r="F115" s="435">
        <v>330.42845379586322</v>
      </c>
      <c r="G115" s="427">
        <v>128.60662791045851</v>
      </c>
      <c r="H115" s="399">
        <v>146.93458506958683</v>
      </c>
      <c r="I115" s="435">
        <v>503.37259659820324</v>
      </c>
      <c r="J115" s="399">
        <v>-25.990240042205222</v>
      </c>
      <c r="K115" s="435">
        <v>1083.3520233319066</v>
      </c>
    </row>
    <row r="116" spans="1:11" s="9" customFormat="1">
      <c r="A116" s="397">
        <v>10</v>
      </c>
      <c r="B116" s="409">
        <v>14</v>
      </c>
      <c r="C116" s="409">
        <v>14</v>
      </c>
      <c r="D116" s="400">
        <v>10933</v>
      </c>
      <c r="E116" s="398" t="s">
        <v>36</v>
      </c>
      <c r="F116" s="435">
        <v>323.68770092417037</v>
      </c>
      <c r="G116" s="427">
        <v>-110.63323828815901</v>
      </c>
      <c r="H116" s="399">
        <v>130.56078910704133</v>
      </c>
      <c r="I116" s="435">
        <v>765.10948023914091</v>
      </c>
      <c r="J116" s="399">
        <v>-25.585932497942011</v>
      </c>
      <c r="K116" s="435">
        <v>1083.1387994842516</v>
      </c>
    </row>
    <row r="117" spans="1:11" s="9" customFormat="1">
      <c r="A117" s="397">
        <v>16</v>
      </c>
      <c r="B117" s="409">
        <v>7</v>
      </c>
      <c r="C117" s="409">
        <v>7</v>
      </c>
      <c r="D117" s="400">
        <v>7968</v>
      </c>
      <c r="E117" s="398" t="s">
        <v>37</v>
      </c>
      <c r="F117" s="435">
        <v>40.086713987312351</v>
      </c>
      <c r="G117" s="427">
        <v>508.63880042850099</v>
      </c>
      <c r="H117" s="399">
        <v>127.68088719136047</v>
      </c>
      <c r="I117" s="435">
        <v>456.81161564309224</v>
      </c>
      <c r="J117" s="399">
        <v>-65.545180722891573</v>
      </c>
      <c r="K117" s="435">
        <v>1067.6728365273746</v>
      </c>
    </row>
    <row r="118" spans="1:11" s="9" customFormat="1">
      <c r="A118" s="397">
        <v>233</v>
      </c>
      <c r="B118" s="409">
        <v>14</v>
      </c>
      <c r="C118" s="409">
        <v>14</v>
      </c>
      <c r="D118" s="400">
        <v>15165</v>
      </c>
      <c r="E118" s="398" t="s">
        <v>109</v>
      </c>
      <c r="F118" s="435">
        <v>185.58600188417876</v>
      </c>
      <c r="G118" s="427">
        <v>138.04596284481812</v>
      </c>
      <c r="H118" s="399">
        <v>106.57283470969271</v>
      </c>
      <c r="I118" s="435">
        <v>606.97034473328915</v>
      </c>
      <c r="J118" s="399">
        <v>12.921332014507088</v>
      </c>
      <c r="K118" s="435">
        <v>1050.0964761864859</v>
      </c>
    </row>
    <row r="119" spans="1:11" s="9" customFormat="1">
      <c r="A119" s="397">
        <v>305</v>
      </c>
      <c r="B119" s="409">
        <v>17</v>
      </c>
      <c r="C119" s="409">
        <v>17</v>
      </c>
      <c r="D119" s="400">
        <v>15019</v>
      </c>
      <c r="E119" s="398" t="s">
        <v>142</v>
      </c>
      <c r="F119" s="435">
        <v>409.85791265782314</v>
      </c>
      <c r="G119" s="427">
        <v>114.47745222733585</v>
      </c>
      <c r="H119" s="399">
        <v>157.3359743510523</v>
      </c>
      <c r="I119" s="435">
        <v>375.00975252733622</v>
      </c>
      <c r="J119" s="399">
        <v>-11.442106664891138</v>
      </c>
      <c r="K119" s="435">
        <v>1045.2389850986563</v>
      </c>
    </row>
    <row r="120" spans="1:11" s="9" customFormat="1">
      <c r="A120" s="397">
        <v>408</v>
      </c>
      <c r="B120" s="409">
        <v>14</v>
      </c>
      <c r="C120" s="409">
        <v>14</v>
      </c>
      <c r="D120" s="400">
        <v>14024</v>
      </c>
      <c r="E120" s="398" t="s">
        <v>156</v>
      </c>
      <c r="F120" s="435">
        <v>339.87570887329656</v>
      </c>
      <c r="G120" s="427">
        <v>39.305506114763148</v>
      </c>
      <c r="H120" s="399">
        <v>113.29569805946893</v>
      </c>
      <c r="I120" s="435">
        <v>518.92563003838518</v>
      </c>
      <c r="J120" s="399">
        <v>22.727752424415289</v>
      </c>
      <c r="K120" s="435">
        <v>1034.1302955103295</v>
      </c>
    </row>
    <row r="121" spans="1:11" s="9" customFormat="1">
      <c r="A121" s="397">
        <v>226</v>
      </c>
      <c r="B121" s="409">
        <v>13</v>
      </c>
      <c r="C121" s="409">
        <v>13</v>
      </c>
      <c r="D121" s="400">
        <v>3625</v>
      </c>
      <c r="E121" s="398" t="s">
        <v>105</v>
      </c>
      <c r="F121" s="435">
        <v>106.5830414127015</v>
      </c>
      <c r="G121" s="427">
        <v>146.34611969783666</v>
      </c>
      <c r="H121" s="399">
        <v>159.57217181244582</v>
      </c>
      <c r="I121" s="435">
        <v>626.47441263543499</v>
      </c>
      <c r="J121" s="399">
        <v>-8.1994482758620695</v>
      </c>
      <c r="K121" s="435">
        <v>1030.7762972825567</v>
      </c>
    </row>
    <row r="122" spans="1:11" s="9" customFormat="1">
      <c r="A122" s="397">
        <v>592</v>
      </c>
      <c r="B122" s="409">
        <v>13</v>
      </c>
      <c r="C122" s="409">
        <v>13</v>
      </c>
      <c r="D122" s="400">
        <v>3596</v>
      </c>
      <c r="E122" s="398" t="s">
        <v>213</v>
      </c>
      <c r="F122" s="435">
        <v>468.34030338117219</v>
      </c>
      <c r="G122" s="427">
        <v>-190.05888892690885</v>
      </c>
      <c r="H122" s="399">
        <v>150.4838314455433</v>
      </c>
      <c r="I122" s="435">
        <v>583.5309853853289</v>
      </c>
      <c r="J122" s="399">
        <v>14.629032258064516</v>
      </c>
      <c r="K122" s="435">
        <v>1026.9252635432001</v>
      </c>
    </row>
    <row r="123" spans="1:11" s="9" customFormat="1">
      <c r="A123" s="397">
        <v>152</v>
      </c>
      <c r="B123" s="409">
        <v>14</v>
      </c>
      <c r="C123" s="409">
        <v>14</v>
      </c>
      <c r="D123" s="400">
        <v>4357</v>
      </c>
      <c r="E123" s="398" t="s">
        <v>80</v>
      </c>
      <c r="F123" s="435">
        <v>195.30173568716199</v>
      </c>
      <c r="G123" s="427">
        <v>24.103588541072817</v>
      </c>
      <c r="H123" s="399">
        <v>109.0734311456048</v>
      </c>
      <c r="I123" s="435">
        <v>633.99286478193869</v>
      </c>
      <c r="J123" s="399">
        <v>55.529951801698417</v>
      </c>
      <c r="K123" s="435">
        <v>1018.0015719574768</v>
      </c>
    </row>
    <row r="124" spans="1:11" s="9" customFormat="1">
      <c r="A124" s="397">
        <v>230</v>
      </c>
      <c r="B124" s="409">
        <v>4</v>
      </c>
      <c r="C124" s="409">
        <v>4</v>
      </c>
      <c r="D124" s="400">
        <v>2216</v>
      </c>
      <c r="E124" s="398" t="s">
        <v>106</v>
      </c>
      <c r="F124" s="435">
        <v>205.84907273648994</v>
      </c>
      <c r="G124" s="427">
        <v>10.449942485700408</v>
      </c>
      <c r="H124" s="399">
        <v>166.61377217270476</v>
      </c>
      <c r="I124" s="435">
        <v>806.73930184929441</v>
      </c>
      <c r="J124" s="399">
        <v>-180.13898916967509</v>
      </c>
      <c r="K124" s="435">
        <v>1009.5131000745145</v>
      </c>
    </row>
    <row r="125" spans="1:11" s="9" customFormat="1">
      <c r="A125" s="397">
        <v>753</v>
      </c>
      <c r="B125" s="409">
        <v>1</v>
      </c>
      <c r="C125" s="410">
        <v>34</v>
      </c>
      <c r="D125" s="400">
        <v>22595</v>
      </c>
      <c r="E125" s="398" t="s">
        <v>268</v>
      </c>
      <c r="F125" s="435">
        <v>536.72042567137964</v>
      </c>
      <c r="G125" s="427">
        <v>435.40111694289152</v>
      </c>
      <c r="H125" s="399">
        <v>96.943040948863811</v>
      </c>
      <c r="I125" s="435">
        <v>27.380948115221095</v>
      </c>
      <c r="J125" s="399">
        <v>-88.039389245408273</v>
      </c>
      <c r="K125" s="435">
        <v>1008.4061424329478</v>
      </c>
    </row>
    <row r="126" spans="1:11" s="9" customFormat="1">
      <c r="A126" s="397">
        <v>638</v>
      </c>
      <c r="B126" s="409">
        <v>1</v>
      </c>
      <c r="C126" s="410">
        <v>34</v>
      </c>
      <c r="D126" s="400">
        <v>51289</v>
      </c>
      <c r="E126" s="398" t="s">
        <v>237</v>
      </c>
      <c r="F126" s="435">
        <v>446.05683457539885</v>
      </c>
      <c r="G126" s="427">
        <v>371.00132767623882</v>
      </c>
      <c r="H126" s="399">
        <v>119.84792677968318</v>
      </c>
      <c r="I126" s="435">
        <v>65.605761186254256</v>
      </c>
      <c r="J126" s="399">
        <v>4.5319269239018114</v>
      </c>
      <c r="K126" s="435">
        <v>1007.043777141477</v>
      </c>
    </row>
    <row r="127" spans="1:11" s="9" customFormat="1">
      <c r="A127" s="397">
        <v>729</v>
      </c>
      <c r="B127" s="409">
        <v>13</v>
      </c>
      <c r="C127" s="409">
        <v>13</v>
      </c>
      <c r="D127" s="400">
        <v>8847</v>
      </c>
      <c r="E127" s="398" t="s">
        <v>255</v>
      </c>
      <c r="F127" s="435">
        <v>76.995953416834638</v>
      </c>
      <c r="G127" s="427">
        <v>-59.323147739627586</v>
      </c>
      <c r="H127" s="399">
        <v>178.92791976804637</v>
      </c>
      <c r="I127" s="435">
        <v>690.71995321840791</v>
      </c>
      <c r="J127" s="399">
        <v>109.57884028484231</v>
      </c>
      <c r="K127" s="435">
        <v>996.89951894850356</v>
      </c>
    </row>
    <row r="128" spans="1:11" s="9" customFormat="1">
      <c r="A128" s="397">
        <v>833</v>
      </c>
      <c r="B128" s="409">
        <v>2</v>
      </c>
      <c r="C128" s="409">
        <v>2</v>
      </c>
      <c r="D128" s="400">
        <v>1705</v>
      </c>
      <c r="E128" s="398" t="s">
        <v>285</v>
      </c>
      <c r="F128" s="435">
        <v>165.53628772278336</v>
      </c>
      <c r="G128" s="427">
        <v>577.26972295472751</v>
      </c>
      <c r="H128" s="399">
        <v>102.34691450765871</v>
      </c>
      <c r="I128" s="435">
        <v>396.66169748550533</v>
      </c>
      <c r="J128" s="399">
        <v>-248.324926686217</v>
      </c>
      <c r="K128" s="435">
        <v>993.48969598445808</v>
      </c>
    </row>
    <row r="129" spans="1:11" s="9" customFormat="1">
      <c r="A129" s="397">
        <v>172</v>
      </c>
      <c r="B129" s="409">
        <v>13</v>
      </c>
      <c r="C129" s="409">
        <v>13</v>
      </c>
      <c r="D129" s="400">
        <v>4079</v>
      </c>
      <c r="E129" s="398" t="s">
        <v>86</v>
      </c>
      <c r="F129" s="435">
        <v>16.570946689688125</v>
      </c>
      <c r="G129" s="427">
        <v>3.8004517414253307</v>
      </c>
      <c r="H129" s="399">
        <v>135.6337439977454</v>
      </c>
      <c r="I129" s="435">
        <v>600.33382684751155</v>
      </c>
      <c r="J129" s="399">
        <v>235.11424368717823</v>
      </c>
      <c r="K129" s="435">
        <v>991.45321296354871</v>
      </c>
    </row>
    <row r="130" spans="1:11" s="9" customFormat="1">
      <c r="A130" s="397">
        <v>218</v>
      </c>
      <c r="B130" s="409">
        <v>14</v>
      </c>
      <c r="C130" s="409">
        <v>14</v>
      </c>
      <c r="D130" s="400">
        <v>1188</v>
      </c>
      <c r="E130" s="398" t="s">
        <v>103</v>
      </c>
      <c r="F130" s="435">
        <v>-100.82184784459042</v>
      </c>
      <c r="G130" s="427">
        <v>394.16961863366583</v>
      </c>
      <c r="H130" s="399">
        <v>102.12704680272815</v>
      </c>
      <c r="I130" s="435">
        <v>803.66121817234375</v>
      </c>
      <c r="J130" s="399">
        <v>-214.35858585858585</v>
      </c>
      <c r="K130" s="435">
        <v>984.77744990556175</v>
      </c>
    </row>
    <row r="131" spans="1:11" s="9" customFormat="1">
      <c r="A131" s="397">
        <v>77</v>
      </c>
      <c r="B131" s="409">
        <v>13</v>
      </c>
      <c r="C131" s="409">
        <v>13</v>
      </c>
      <c r="D131" s="400">
        <v>4549</v>
      </c>
      <c r="E131" s="398" t="s">
        <v>53</v>
      </c>
      <c r="F131" s="435">
        <v>136.08706917166654</v>
      </c>
      <c r="G131" s="427">
        <v>-126.80952000004729</v>
      </c>
      <c r="H131" s="399">
        <v>140.31332377835346</v>
      </c>
      <c r="I131" s="435">
        <v>746.22496361938499</v>
      </c>
      <c r="J131" s="399">
        <v>77.532644537260936</v>
      </c>
      <c r="K131" s="435">
        <v>973.34848110661869</v>
      </c>
    </row>
    <row r="132" spans="1:11" s="9" customFormat="1">
      <c r="A132" s="397">
        <v>686</v>
      </c>
      <c r="B132" s="409">
        <v>11</v>
      </c>
      <c r="C132" s="409">
        <v>11</v>
      </c>
      <c r="D132" s="400">
        <v>2933</v>
      </c>
      <c r="E132" s="398" t="s">
        <v>243</v>
      </c>
      <c r="F132" s="435">
        <v>58.386124201351684</v>
      </c>
      <c r="G132" s="427">
        <v>-125.37146956755629</v>
      </c>
      <c r="H132" s="399">
        <v>113.21644552919442</v>
      </c>
      <c r="I132" s="435">
        <v>671.83066821193734</v>
      </c>
      <c r="J132" s="399">
        <v>248.11421752471873</v>
      </c>
      <c r="K132" s="435">
        <v>966.17598589964587</v>
      </c>
    </row>
    <row r="133" spans="1:11" s="9" customFormat="1">
      <c r="A133" s="397">
        <v>410</v>
      </c>
      <c r="B133" s="409">
        <v>13</v>
      </c>
      <c r="C133" s="409">
        <v>13</v>
      </c>
      <c r="D133" s="400">
        <v>18762</v>
      </c>
      <c r="E133" s="398" t="s">
        <v>157</v>
      </c>
      <c r="F133" s="435">
        <v>728.43197571897917</v>
      </c>
      <c r="G133" s="427">
        <v>-336.29302200626319</v>
      </c>
      <c r="H133" s="399">
        <v>137.15528719663698</v>
      </c>
      <c r="I133" s="435">
        <v>471.98012738257728</v>
      </c>
      <c r="J133" s="399">
        <v>-35.281526489713251</v>
      </c>
      <c r="K133" s="435">
        <v>965.99284180221673</v>
      </c>
    </row>
    <row r="134" spans="1:11" s="9" customFormat="1">
      <c r="A134" s="397">
        <v>217</v>
      </c>
      <c r="B134" s="409">
        <v>16</v>
      </c>
      <c r="C134" s="409">
        <v>16</v>
      </c>
      <c r="D134" s="400">
        <v>5246</v>
      </c>
      <c r="E134" s="398" t="s">
        <v>102</v>
      </c>
      <c r="F134" s="435">
        <v>454.19334952066799</v>
      </c>
      <c r="G134" s="427">
        <v>-282.14874184290284</v>
      </c>
      <c r="H134" s="399">
        <v>113.02072638490912</v>
      </c>
      <c r="I134" s="435">
        <v>639.51503530610319</v>
      </c>
      <c r="J134" s="399">
        <v>37.2251239039268</v>
      </c>
      <c r="K134" s="435">
        <v>961.80549327270433</v>
      </c>
    </row>
    <row r="135" spans="1:11" s="9" customFormat="1">
      <c r="A135" s="397">
        <v>92</v>
      </c>
      <c r="B135" s="409">
        <v>1</v>
      </c>
      <c r="C135" s="410">
        <v>32</v>
      </c>
      <c r="D135" s="400">
        <v>247443</v>
      </c>
      <c r="E135" s="398" t="s">
        <v>61</v>
      </c>
      <c r="F135" s="435">
        <v>684.28139136440586</v>
      </c>
      <c r="G135" s="427">
        <v>-108.96000937058479</v>
      </c>
      <c r="H135" s="399">
        <v>179.26390950055571</v>
      </c>
      <c r="I135" s="435">
        <v>61.965600472234549</v>
      </c>
      <c r="J135" s="399">
        <v>141.47458606628598</v>
      </c>
      <c r="K135" s="435">
        <v>958.02547803289735</v>
      </c>
    </row>
    <row r="136" spans="1:11" s="9" customFormat="1">
      <c r="A136" s="397">
        <v>146</v>
      </c>
      <c r="B136" s="409">
        <v>12</v>
      </c>
      <c r="C136" s="409">
        <v>12</v>
      </c>
      <c r="D136" s="400">
        <v>4406</v>
      </c>
      <c r="E136" s="398" t="s">
        <v>76</v>
      </c>
      <c r="F136" s="435">
        <v>341.60688083424776</v>
      </c>
      <c r="G136" s="427">
        <v>67.04544788625364</v>
      </c>
      <c r="H136" s="399">
        <v>152.99868028420315</v>
      </c>
      <c r="I136" s="435">
        <v>453.23144646925732</v>
      </c>
      <c r="J136" s="399">
        <v>-58.469586926917842</v>
      </c>
      <c r="K136" s="435">
        <v>956.41286854704401</v>
      </c>
    </row>
    <row r="137" spans="1:11" s="9" customFormat="1">
      <c r="A137" s="397">
        <v>577</v>
      </c>
      <c r="B137" s="409">
        <v>2</v>
      </c>
      <c r="C137" s="409">
        <v>2</v>
      </c>
      <c r="D137" s="400">
        <v>11236</v>
      </c>
      <c r="E137" s="398" t="s">
        <v>206</v>
      </c>
      <c r="F137" s="435">
        <v>468.05720835936978</v>
      </c>
      <c r="G137" s="427">
        <v>26.460614743978589</v>
      </c>
      <c r="H137" s="399">
        <v>124.1978407332557</v>
      </c>
      <c r="I137" s="435">
        <v>279.11794331969429</v>
      </c>
      <c r="J137" s="399">
        <v>56.7376290494838</v>
      </c>
      <c r="K137" s="435">
        <v>954.57123620578216</v>
      </c>
    </row>
    <row r="138" spans="1:11" s="9" customFormat="1">
      <c r="A138" s="397">
        <v>257</v>
      </c>
      <c r="B138" s="409">
        <v>1</v>
      </c>
      <c r="C138" s="410">
        <v>33</v>
      </c>
      <c r="D138" s="400">
        <v>41154</v>
      </c>
      <c r="E138" s="398" t="s">
        <v>120</v>
      </c>
      <c r="F138" s="435">
        <v>600.09672028580928</v>
      </c>
      <c r="G138" s="427">
        <v>244.63351392811308</v>
      </c>
      <c r="H138" s="399">
        <v>124.67612693322872</v>
      </c>
      <c r="I138" s="435">
        <v>34.466119376266384</v>
      </c>
      <c r="J138" s="399">
        <v>-55.572338047334405</v>
      </c>
      <c r="K138" s="435">
        <v>948.3001424760829</v>
      </c>
    </row>
    <row r="139" spans="1:11" s="9" customFormat="1">
      <c r="A139" s="397">
        <v>407</v>
      </c>
      <c r="B139" s="409">
        <v>1</v>
      </c>
      <c r="C139" s="410">
        <v>34</v>
      </c>
      <c r="D139" s="400">
        <v>2449</v>
      </c>
      <c r="E139" s="398" t="s">
        <v>155</v>
      </c>
      <c r="F139" s="435">
        <v>281.85952936111812</v>
      </c>
      <c r="G139" s="427">
        <v>94.069552572297823</v>
      </c>
      <c r="H139" s="399">
        <v>109.39147718453401</v>
      </c>
      <c r="I139" s="435">
        <v>681.33671074579161</v>
      </c>
      <c r="J139" s="399">
        <v>-237.95467537770517</v>
      </c>
      <c r="K139" s="435">
        <v>928.70259448603645</v>
      </c>
    </row>
    <row r="140" spans="1:11" s="9" customFormat="1">
      <c r="A140" s="397">
        <v>214</v>
      </c>
      <c r="B140" s="409">
        <v>4</v>
      </c>
      <c r="C140" s="409">
        <v>4</v>
      </c>
      <c r="D140" s="400">
        <v>12394</v>
      </c>
      <c r="E140" s="398" t="s">
        <v>100</v>
      </c>
      <c r="F140" s="435">
        <v>142.84856088248617</v>
      </c>
      <c r="G140" s="427">
        <v>-30.737982577645667</v>
      </c>
      <c r="H140" s="399">
        <v>180.26426221372623</v>
      </c>
      <c r="I140" s="435">
        <v>555.31355308783282</v>
      </c>
      <c r="J140" s="399">
        <v>75.584476359528807</v>
      </c>
      <c r="K140" s="435">
        <v>923.27286996592841</v>
      </c>
    </row>
    <row r="141" spans="1:11" s="9" customFormat="1">
      <c r="A141" s="397">
        <v>854</v>
      </c>
      <c r="B141" s="409">
        <v>19</v>
      </c>
      <c r="C141" s="409">
        <v>19</v>
      </c>
      <c r="D141" s="400">
        <v>3253</v>
      </c>
      <c r="E141" s="398" t="s">
        <v>296</v>
      </c>
      <c r="F141" s="435">
        <v>362.19034516541166</v>
      </c>
      <c r="G141" s="427">
        <v>-154.92451438673601</v>
      </c>
      <c r="H141" s="399">
        <v>139.77730459562818</v>
      </c>
      <c r="I141" s="435">
        <v>578.79934132743256</v>
      </c>
      <c r="J141" s="399">
        <v>-3.0310482631417153</v>
      </c>
      <c r="K141" s="435">
        <v>922.8114284385947</v>
      </c>
    </row>
    <row r="142" spans="1:11" s="9" customFormat="1">
      <c r="A142" s="397">
        <v>480</v>
      </c>
      <c r="B142" s="409">
        <v>2</v>
      </c>
      <c r="C142" s="409">
        <v>2</v>
      </c>
      <c r="D142" s="400">
        <v>1930</v>
      </c>
      <c r="E142" s="398" t="s">
        <v>176</v>
      </c>
      <c r="F142" s="435">
        <v>263.00442912199867</v>
      </c>
      <c r="G142" s="427">
        <v>55.85411022307359</v>
      </c>
      <c r="H142" s="399">
        <v>125.86784496311827</v>
      </c>
      <c r="I142" s="435">
        <v>715.80726347777841</v>
      </c>
      <c r="J142" s="399">
        <v>-242.20725388601036</v>
      </c>
      <c r="K142" s="435">
        <v>918.32639389995848</v>
      </c>
    </row>
    <row r="143" spans="1:11" s="9" customFormat="1">
      <c r="A143" s="397">
        <v>759</v>
      </c>
      <c r="B143" s="409">
        <v>14</v>
      </c>
      <c r="C143" s="409">
        <v>14</v>
      </c>
      <c r="D143" s="400">
        <v>1873</v>
      </c>
      <c r="E143" s="398" t="s">
        <v>271</v>
      </c>
      <c r="F143" s="435">
        <v>398.2037114650895</v>
      </c>
      <c r="G143" s="427">
        <v>-12.687168006529141</v>
      </c>
      <c r="H143" s="399">
        <v>132.60703669565501</v>
      </c>
      <c r="I143" s="435">
        <v>656.05234218035639</v>
      </c>
      <c r="J143" s="399">
        <v>-266.01548318206085</v>
      </c>
      <c r="K143" s="435">
        <v>908.16043915251078</v>
      </c>
    </row>
    <row r="144" spans="1:11" s="9" customFormat="1">
      <c r="A144" s="397">
        <v>102</v>
      </c>
      <c r="B144" s="409">
        <v>4</v>
      </c>
      <c r="C144" s="409">
        <v>4</v>
      </c>
      <c r="D144" s="400">
        <v>9646</v>
      </c>
      <c r="E144" s="398" t="s">
        <v>64</v>
      </c>
      <c r="F144" s="435">
        <v>52.012033718735552</v>
      </c>
      <c r="G144" s="427">
        <v>30.104544880736114</v>
      </c>
      <c r="H144" s="399">
        <v>132.13335887854728</v>
      </c>
      <c r="I144" s="435">
        <v>562.17227428902061</v>
      </c>
      <c r="J144" s="399">
        <v>111.39912917271408</v>
      </c>
      <c r="K144" s="435">
        <v>887.82134093975355</v>
      </c>
    </row>
    <row r="145" spans="1:11" s="9" customFormat="1">
      <c r="A145" s="397">
        <v>249</v>
      </c>
      <c r="B145" s="409">
        <v>13</v>
      </c>
      <c r="C145" s="409">
        <v>13</v>
      </c>
      <c r="D145" s="400">
        <v>9184</v>
      </c>
      <c r="E145" s="398" t="s">
        <v>117</v>
      </c>
      <c r="F145" s="435">
        <v>88.385482852914322</v>
      </c>
      <c r="G145" s="427">
        <v>90.689050062689063</v>
      </c>
      <c r="H145" s="399">
        <v>192.20624613613901</v>
      </c>
      <c r="I145" s="435">
        <v>458.80440537314468</v>
      </c>
      <c r="J145" s="399">
        <v>54.446319686411151</v>
      </c>
      <c r="K145" s="435">
        <v>884.5315041112982</v>
      </c>
    </row>
    <row r="146" spans="1:11" s="9" customFormat="1">
      <c r="A146" s="397">
        <v>578</v>
      </c>
      <c r="B146" s="409">
        <v>18</v>
      </c>
      <c r="C146" s="409">
        <v>18</v>
      </c>
      <c r="D146" s="400">
        <v>3037</v>
      </c>
      <c r="E146" s="398" t="s">
        <v>207</v>
      </c>
      <c r="F146" s="435">
        <v>121.19339456547722</v>
      </c>
      <c r="G146" s="427">
        <v>-182.27592959025844</v>
      </c>
      <c r="H146" s="399">
        <v>155.73035210074511</v>
      </c>
      <c r="I146" s="435">
        <v>720.15537880953377</v>
      </c>
      <c r="J146" s="399">
        <v>69.448468883766878</v>
      </c>
      <c r="K146" s="435">
        <v>884.25166476926449</v>
      </c>
    </row>
    <row r="147" spans="1:11" s="9" customFormat="1">
      <c r="A147" s="397">
        <v>981</v>
      </c>
      <c r="B147" s="409">
        <v>5</v>
      </c>
      <c r="C147" s="409">
        <v>5</v>
      </c>
      <c r="D147" s="400">
        <v>2207</v>
      </c>
      <c r="E147" s="398" t="s">
        <v>324</v>
      </c>
      <c r="F147" s="435">
        <v>-162.72174283095978</v>
      </c>
      <c r="G147" s="427">
        <v>429.11215560949893</v>
      </c>
      <c r="H147" s="399">
        <v>146.41002796662164</v>
      </c>
      <c r="I147" s="435">
        <v>709.70541558594823</v>
      </c>
      <c r="J147" s="399">
        <v>-242.09243316719528</v>
      </c>
      <c r="K147" s="435">
        <v>880.41342316391376</v>
      </c>
    </row>
    <row r="148" spans="1:11" s="9" customFormat="1">
      <c r="A148" s="397">
        <v>689</v>
      </c>
      <c r="B148" s="409">
        <v>9</v>
      </c>
      <c r="C148" s="409">
        <v>9</v>
      </c>
      <c r="D148" s="400">
        <v>3032</v>
      </c>
      <c r="E148" s="398" t="s">
        <v>245</v>
      </c>
      <c r="F148" s="435">
        <v>-184.83862673289599</v>
      </c>
      <c r="G148" s="427">
        <v>731.53509669523123</v>
      </c>
      <c r="H148" s="399">
        <v>185.39106678112245</v>
      </c>
      <c r="I148" s="435">
        <v>135.86718712925503</v>
      </c>
      <c r="J148" s="399">
        <v>10.699538258575197</v>
      </c>
      <c r="K148" s="435">
        <v>878.65426213128785</v>
      </c>
    </row>
    <row r="149" spans="1:11" s="9" customFormat="1">
      <c r="A149" s="397">
        <v>608</v>
      </c>
      <c r="B149" s="409">
        <v>4</v>
      </c>
      <c r="C149" s="409">
        <v>4</v>
      </c>
      <c r="D149" s="400">
        <v>1943</v>
      </c>
      <c r="E149" s="398" t="s">
        <v>221</v>
      </c>
      <c r="F149" s="435">
        <v>76.00553114824794</v>
      </c>
      <c r="G149" s="427">
        <v>-159.11907818304675</v>
      </c>
      <c r="H149" s="399">
        <v>129.70012680626726</v>
      </c>
      <c r="I149" s="435">
        <v>630.45567169736989</v>
      </c>
      <c r="J149" s="399">
        <v>196.02676273803397</v>
      </c>
      <c r="K149" s="435">
        <v>873.06901420687234</v>
      </c>
    </row>
    <row r="150" spans="1:11" s="9" customFormat="1">
      <c r="A150" s="397">
        <v>681</v>
      </c>
      <c r="B150" s="409">
        <v>10</v>
      </c>
      <c r="C150" s="409">
        <v>10</v>
      </c>
      <c r="D150" s="400">
        <v>3297</v>
      </c>
      <c r="E150" s="398" t="s">
        <v>240</v>
      </c>
      <c r="F150" s="435">
        <v>18.383127430977424</v>
      </c>
      <c r="G150" s="427">
        <v>171.28577657855746</v>
      </c>
      <c r="H150" s="399">
        <v>122.58069044382503</v>
      </c>
      <c r="I150" s="435">
        <v>561.62185177831861</v>
      </c>
      <c r="J150" s="399">
        <v>-2.4131028207461327</v>
      </c>
      <c r="K150" s="435">
        <v>871.45834341093246</v>
      </c>
    </row>
    <row r="151" spans="1:11" s="9" customFormat="1">
      <c r="A151" s="397">
        <v>232</v>
      </c>
      <c r="B151" s="409">
        <v>14</v>
      </c>
      <c r="C151" s="409">
        <v>14</v>
      </c>
      <c r="D151" s="400">
        <v>12618</v>
      </c>
      <c r="E151" s="398" t="s">
        <v>108</v>
      </c>
      <c r="F151" s="435">
        <v>187.11628782075923</v>
      </c>
      <c r="G151" s="427">
        <v>-3.8641647257947129</v>
      </c>
      <c r="H151" s="399">
        <v>143.78333250391029</v>
      </c>
      <c r="I151" s="435">
        <v>564.23211705971573</v>
      </c>
      <c r="J151" s="399">
        <v>-22.684894595022982</v>
      </c>
      <c r="K151" s="435">
        <v>868.58267806356753</v>
      </c>
    </row>
    <row r="152" spans="1:11" s="9" customFormat="1">
      <c r="A152" s="397">
        <v>153</v>
      </c>
      <c r="B152" s="409">
        <v>9</v>
      </c>
      <c r="C152" s="409">
        <v>9</v>
      </c>
      <c r="D152" s="400">
        <v>24919</v>
      </c>
      <c r="E152" s="398" t="s">
        <v>81</v>
      </c>
      <c r="F152" s="435">
        <v>-110.86863246754098</v>
      </c>
      <c r="G152" s="427">
        <v>351.12241928210909</v>
      </c>
      <c r="H152" s="399">
        <v>212.81089835084191</v>
      </c>
      <c r="I152" s="435">
        <v>376.16742967798899</v>
      </c>
      <c r="J152" s="399">
        <v>16.795978971868855</v>
      </c>
      <c r="K152" s="435">
        <v>846.02809381526788</v>
      </c>
    </row>
    <row r="153" spans="1:11" s="9" customFormat="1">
      <c r="A153" s="397">
        <v>626</v>
      </c>
      <c r="B153" s="409">
        <v>17</v>
      </c>
      <c r="C153" s="409">
        <v>17</v>
      </c>
      <c r="D153" s="400">
        <v>4756</v>
      </c>
      <c r="E153" s="398" t="s">
        <v>232</v>
      </c>
      <c r="F153" s="435">
        <v>378.45581144570474</v>
      </c>
      <c r="G153" s="427">
        <v>-291.0527778961893</v>
      </c>
      <c r="H153" s="399">
        <v>154.20564706852969</v>
      </c>
      <c r="I153" s="435">
        <v>619.83397429224181</v>
      </c>
      <c r="J153" s="399">
        <v>-15.574432296047098</v>
      </c>
      <c r="K153" s="435">
        <v>845.86822261423981</v>
      </c>
    </row>
    <row r="154" spans="1:11" s="9" customFormat="1">
      <c r="A154" s="397">
        <v>560</v>
      </c>
      <c r="B154" s="409">
        <v>7</v>
      </c>
      <c r="C154" s="409">
        <v>7</v>
      </c>
      <c r="D154" s="400">
        <v>15669</v>
      </c>
      <c r="E154" s="398" t="s">
        <v>200</v>
      </c>
      <c r="F154" s="435">
        <v>270.09554484225879</v>
      </c>
      <c r="G154" s="427">
        <v>7.0687492736214548</v>
      </c>
      <c r="H154" s="399">
        <v>122.73110520044783</v>
      </c>
      <c r="I154" s="435">
        <v>529.58314797791661</v>
      </c>
      <c r="J154" s="399">
        <v>-90.369647073840071</v>
      </c>
      <c r="K154" s="435">
        <v>839.10890022040462</v>
      </c>
    </row>
    <row r="155" spans="1:11" s="9" customFormat="1">
      <c r="A155" s="397">
        <v>108</v>
      </c>
      <c r="B155" s="409">
        <v>6</v>
      </c>
      <c r="C155" s="409">
        <v>6</v>
      </c>
      <c r="D155" s="400">
        <v>10319</v>
      </c>
      <c r="E155" s="398" t="s">
        <v>68</v>
      </c>
      <c r="F155" s="435">
        <v>283.93744102836848</v>
      </c>
      <c r="G155" s="427">
        <v>82.733957283261304</v>
      </c>
      <c r="H155" s="399">
        <v>124.40990796325039</v>
      </c>
      <c r="I155" s="435">
        <v>460.13427148847228</v>
      </c>
      <c r="J155" s="399">
        <v>-122.91123170849889</v>
      </c>
      <c r="K155" s="435">
        <v>828.30434605485345</v>
      </c>
    </row>
    <row r="156" spans="1:11" s="9" customFormat="1">
      <c r="A156" s="397">
        <v>704</v>
      </c>
      <c r="B156" s="409">
        <v>2</v>
      </c>
      <c r="C156" s="409">
        <v>2</v>
      </c>
      <c r="D156" s="400">
        <v>6436</v>
      </c>
      <c r="E156" s="398" t="s">
        <v>252</v>
      </c>
      <c r="F156" s="435">
        <v>528.2009424183467</v>
      </c>
      <c r="G156" s="427">
        <v>153.45793741614909</v>
      </c>
      <c r="H156" s="399">
        <v>81.19736180235347</v>
      </c>
      <c r="I156" s="435">
        <v>245.37048647313713</v>
      </c>
      <c r="J156" s="399">
        <v>-181.44188937228091</v>
      </c>
      <c r="K156" s="435">
        <v>826.78483873770551</v>
      </c>
    </row>
    <row r="157" spans="1:11" s="9" customFormat="1">
      <c r="A157" s="397">
        <v>624</v>
      </c>
      <c r="B157" s="409">
        <v>8</v>
      </c>
      <c r="C157" s="409">
        <v>8</v>
      </c>
      <c r="D157" s="400">
        <v>5065</v>
      </c>
      <c r="E157" s="398" t="s">
        <v>230</v>
      </c>
      <c r="F157" s="435">
        <v>316.697241390111</v>
      </c>
      <c r="G157" s="427">
        <v>285.08071976413214</v>
      </c>
      <c r="H157" s="399">
        <v>118.79724494787548</v>
      </c>
      <c r="I157" s="435">
        <v>256.53129908074129</v>
      </c>
      <c r="J157" s="399">
        <v>-157.52458045409674</v>
      </c>
      <c r="K157" s="435">
        <v>819.58192472876328</v>
      </c>
    </row>
    <row r="158" spans="1:11" s="9" customFormat="1">
      <c r="A158" s="397">
        <v>224</v>
      </c>
      <c r="B158" s="409">
        <v>1</v>
      </c>
      <c r="C158" s="410">
        <v>33</v>
      </c>
      <c r="D158" s="400">
        <v>8581</v>
      </c>
      <c r="E158" s="398" t="s">
        <v>104</v>
      </c>
      <c r="F158" s="435">
        <v>192.94949563310561</v>
      </c>
      <c r="G158" s="427">
        <v>-32.479889032514393</v>
      </c>
      <c r="H158" s="399">
        <v>181.80567817528063</v>
      </c>
      <c r="I158" s="435">
        <v>526.78400458001511</v>
      </c>
      <c r="J158" s="399">
        <v>-49.770772637221768</v>
      </c>
      <c r="K158" s="435">
        <v>819.28851671866528</v>
      </c>
    </row>
    <row r="159" spans="1:11" s="9" customFormat="1">
      <c r="A159" s="397">
        <v>905</v>
      </c>
      <c r="B159" s="409">
        <v>15</v>
      </c>
      <c r="C159" s="409">
        <v>15</v>
      </c>
      <c r="D159" s="400">
        <v>68956</v>
      </c>
      <c r="E159" s="398" t="s">
        <v>307</v>
      </c>
      <c r="F159" s="435">
        <v>278.90433547115884</v>
      </c>
      <c r="G159" s="427">
        <v>-295.30694920033449</v>
      </c>
      <c r="H159" s="399">
        <v>158.3979512840433</v>
      </c>
      <c r="I159" s="435">
        <v>177.88308432326352</v>
      </c>
      <c r="J159" s="399">
        <v>497.71941527930852</v>
      </c>
      <c r="K159" s="435">
        <v>817.5978371574397</v>
      </c>
    </row>
    <row r="160" spans="1:11" s="9" customFormat="1">
      <c r="A160" s="397">
        <v>980</v>
      </c>
      <c r="B160" s="409">
        <v>6</v>
      </c>
      <c r="C160" s="409">
        <v>6</v>
      </c>
      <c r="D160" s="400">
        <v>33677</v>
      </c>
      <c r="E160" s="398" t="s">
        <v>323</v>
      </c>
      <c r="F160" s="435">
        <v>593.84219762786904</v>
      </c>
      <c r="G160" s="427">
        <v>7.876387694370675</v>
      </c>
      <c r="H160" s="399">
        <v>118.37023812038221</v>
      </c>
      <c r="I160" s="435">
        <v>199.04861022540891</v>
      </c>
      <c r="J160" s="399">
        <v>-109.18428007245301</v>
      </c>
      <c r="K160" s="435">
        <v>809.95315359557776</v>
      </c>
    </row>
    <row r="161" spans="1:11" s="9" customFormat="1">
      <c r="A161" s="397">
        <v>98</v>
      </c>
      <c r="B161" s="409">
        <v>7</v>
      </c>
      <c r="C161" s="409">
        <v>7</v>
      </c>
      <c r="D161" s="400">
        <v>22885</v>
      </c>
      <c r="E161" s="398" t="s">
        <v>63</v>
      </c>
      <c r="F161" s="435">
        <v>255.62059603459304</v>
      </c>
      <c r="G161" s="427">
        <v>296.67224466262701</v>
      </c>
      <c r="H161" s="399">
        <v>122.50499964043858</v>
      </c>
      <c r="I161" s="435">
        <v>357.08633241043611</v>
      </c>
      <c r="J161" s="399">
        <v>-227.0046755516714</v>
      </c>
      <c r="K161" s="435">
        <v>804.87949719642359</v>
      </c>
    </row>
    <row r="162" spans="1:11" s="9" customFormat="1">
      <c r="A162" s="397">
        <v>778</v>
      </c>
      <c r="B162" s="409">
        <v>11</v>
      </c>
      <c r="C162" s="409">
        <v>11</v>
      </c>
      <c r="D162" s="400">
        <v>6708</v>
      </c>
      <c r="E162" s="398" t="s">
        <v>277</v>
      </c>
      <c r="F162" s="435">
        <v>52.719956497751724</v>
      </c>
      <c r="G162" s="427">
        <v>125.31800567188421</v>
      </c>
      <c r="H162" s="399">
        <v>129.47524508120705</v>
      </c>
      <c r="I162" s="435">
        <v>477.19529051315044</v>
      </c>
      <c r="J162" s="399">
        <v>10.23479427549195</v>
      </c>
      <c r="K162" s="435">
        <v>794.9432920394853</v>
      </c>
    </row>
    <row r="163" spans="1:11" s="9" customFormat="1">
      <c r="A163" s="397">
        <v>61</v>
      </c>
      <c r="B163" s="409">
        <v>5</v>
      </c>
      <c r="C163" s="409">
        <v>5</v>
      </c>
      <c r="D163" s="400">
        <v>16469</v>
      </c>
      <c r="E163" s="398" t="s">
        <v>47</v>
      </c>
      <c r="F163" s="435">
        <v>-107.71141068565954</v>
      </c>
      <c r="G163" s="427">
        <v>99.077522681919262</v>
      </c>
      <c r="H163" s="399">
        <v>197.61846831420749</v>
      </c>
      <c r="I163" s="435">
        <v>446.08194336029146</v>
      </c>
      <c r="J163" s="399">
        <v>158.86568704839397</v>
      </c>
      <c r="K163" s="435">
        <v>793.93221071915264</v>
      </c>
    </row>
    <row r="164" spans="1:11" s="9" customFormat="1">
      <c r="A164" s="397">
        <v>495</v>
      </c>
      <c r="B164" s="409">
        <v>13</v>
      </c>
      <c r="C164" s="409">
        <v>13</v>
      </c>
      <c r="D164" s="400">
        <v>1430</v>
      </c>
      <c r="E164" s="398" t="s">
        <v>183</v>
      </c>
      <c r="F164" s="435">
        <v>424.19666603441442</v>
      </c>
      <c r="G164" s="427">
        <v>-7.6764983894790042</v>
      </c>
      <c r="H164" s="399">
        <v>136.46016443825985</v>
      </c>
      <c r="I164" s="435">
        <v>465.7143319679642</v>
      </c>
      <c r="J164" s="399">
        <v>-226.06503496503495</v>
      </c>
      <c r="K164" s="435">
        <v>792.6296290861244</v>
      </c>
    </row>
    <row r="165" spans="1:11" s="9" customFormat="1">
      <c r="A165" s="397">
        <v>604</v>
      </c>
      <c r="B165" s="409">
        <v>6</v>
      </c>
      <c r="C165" s="409">
        <v>6</v>
      </c>
      <c r="D165" s="400">
        <v>20763</v>
      </c>
      <c r="E165" s="398" t="s">
        <v>219</v>
      </c>
      <c r="F165" s="435">
        <v>511.83994220725498</v>
      </c>
      <c r="G165" s="427">
        <v>261.51336664005356</v>
      </c>
      <c r="H165" s="399">
        <v>118.12230842618737</v>
      </c>
      <c r="I165" s="435">
        <v>12.582507698171263</v>
      </c>
      <c r="J165" s="399">
        <v>-117.60381447767664</v>
      </c>
      <c r="K165" s="435">
        <v>786.45431049399053</v>
      </c>
    </row>
    <row r="166" spans="1:11" s="9" customFormat="1">
      <c r="A166" s="397">
        <v>834</v>
      </c>
      <c r="B166" s="409">
        <v>5</v>
      </c>
      <c r="C166" s="409">
        <v>5</v>
      </c>
      <c r="D166" s="400">
        <v>5844</v>
      </c>
      <c r="E166" s="398" t="s">
        <v>286</v>
      </c>
      <c r="F166" s="435">
        <v>93.174600541296968</v>
      </c>
      <c r="G166" s="427">
        <v>420.90981625372808</v>
      </c>
      <c r="H166" s="399">
        <v>105.66456727922026</v>
      </c>
      <c r="I166" s="435">
        <v>414.46255829137056</v>
      </c>
      <c r="J166" s="399">
        <v>-248.90485968514716</v>
      </c>
      <c r="K166" s="435">
        <v>785.30668268046861</v>
      </c>
    </row>
    <row r="167" spans="1:11" s="9" customFormat="1">
      <c r="A167" s="397">
        <v>418</v>
      </c>
      <c r="B167" s="409">
        <v>6</v>
      </c>
      <c r="C167" s="409">
        <v>6</v>
      </c>
      <c r="D167" s="416">
        <v>24711</v>
      </c>
      <c r="E167" s="398" t="s">
        <v>159</v>
      </c>
      <c r="F167" s="435">
        <v>658.86579063954412</v>
      </c>
      <c r="G167" s="427">
        <v>1.5111606576230381</v>
      </c>
      <c r="H167" s="399">
        <v>119.72007129678933</v>
      </c>
      <c r="I167" s="435">
        <v>99.241350958532522</v>
      </c>
      <c r="J167" s="399">
        <v>-99.327425033385936</v>
      </c>
      <c r="K167" s="435">
        <v>780.01094851910318</v>
      </c>
    </row>
    <row r="168" spans="1:11" s="9" customFormat="1">
      <c r="A168" s="397">
        <v>312</v>
      </c>
      <c r="B168" s="409">
        <v>13</v>
      </c>
      <c r="C168" s="409">
        <v>13</v>
      </c>
      <c r="D168" s="400">
        <v>1174</v>
      </c>
      <c r="E168" s="398" t="s">
        <v>144</v>
      </c>
      <c r="F168" s="435">
        <v>623.83960322164626</v>
      </c>
      <c r="G168" s="427">
        <v>-174.40706815107649</v>
      </c>
      <c r="H168" s="399">
        <v>141.52860891626227</v>
      </c>
      <c r="I168" s="435">
        <v>483.00437149807601</v>
      </c>
      <c r="J168" s="399">
        <v>-294.57155025553664</v>
      </c>
      <c r="K168" s="435">
        <v>779.39396522937147</v>
      </c>
    </row>
    <row r="169" spans="1:11" s="9" customFormat="1">
      <c r="A169" s="397">
        <v>171</v>
      </c>
      <c r="B169" s="409">
        <v>11</v>
      </c>
      <c r="C169" s="409">
        <v>11</v>
      </c>
      <c r="D169" s="400">
        <v>4590</v>
      </c>
      <c r="E169" s="398" t="s">
        <v>85</v>
      </c>
      <c r="F169" s="435">
        <v>125.53106382611651</v>
      </c>
      <c r="G169" s="427">
        <v>-20.207377080450989</v>
      </c>
      <c r="H169" s="399">
        <v>152.86276041789654</v>
      </c>
      <c r="I169" s="435">
        <v>461.95376912432994</v>
      </c>
      <c r="J169" s="399">
        <v>59.151416122004356</v>
      </c>
      <c r="K169" s="435">
        <v>779.29163240989624</v>
      </c>
    </row>
    <row r="170" spans="1:11" s="9" customFormat="1">
      <c r="A170" s="397">
        <v>765</v>
      </c>
      <c r="B170" s="409">
        <v>18</v>
      </c>
      <c r="C170" s="409">
        <v>18</v>
      </c>
      <c r="D170" s="400">
        <v>10274</v>
      </c>
      <c r="E170" s="398" t="s">
        <v>274</v>
      </c>
      <c r="F170" s="435">
        <v>353.04158987121946</v>
      </c>
      <c r="G170" s="427">
        <v>-103.6611329741167</v>
      </c>
      <c r="H170" s="399">
        <v>136.65834626104404</v>
      </c>
      <c r="I170" s="435">
        <v>282.52449113385796</v>
      </c>
      <c r="J170" s="399">
        <v>109.25394198948803</v>
      </c>
      <c r="K170" s="435">
        <v>777.8172362814928</v>
      </c>
    </row>
    <row r="171" spans="1:11" s="9" customFormat="1">
      <c r="A171" s="397">
        <v>309</v>
      </c>
      <c r="B171" s="409">
        <v>12</v>
      </c>
      <c r="C171" s="409">
        <v>12</v>
      </c>
      <c r="D171" s="400">
        <v>6409</v>
      </c>
      <c r="E171" s="398" t="s">
        <v>143</v>
      </c>
      <c r="F171" s="435">
        <v>69.222086820015562</v>
      </c>
      <c r="G171" s="427">
        <v>-347.14579091182804</v>
      </c>
      <c r="H171" s="399">
        <v>222.72257571870887</v>
      </c>
      <c r="I171" s="435">
        <v>758.54829255228628</v>
      </c>
      <c r="J171" s="399">
        <v>74.370884693399901</v>
      </c>
      <c r="K171" s="435">
        <v>777.7180488725827</v>
      </c>
    </row>
    <row r="172" spans="1:11" s="9" customFormat="1">
      <c r="A172" s="397">
        <v>678</v>
      </c>
      <c r="B172" s="409">
        <v>17</v>
      </c>
      <c r="C172" s="409">
        <v>17</v>
      </c>
      <c r="D172" s="400">
        <v>23797</v>
      </c>
      <c r="E172" s="398" t="s">
        <v>238</v>
      </c>
      <c r="F172" s="435">
        <v>402.25041136920083</v>
      </c>
      <c r="G172" s="427">
        <v>68.730834310254053</v>
      </c>
      <c r="H172" s="399">
        <v>145.97990736953568</v>
      </c>
      <c r="I172" s="435">
        <v>171.59986468683786</v>
      </c>
      <c r="J172" s="399">
        <v>-11.34953985796529</v>
      </c>
      <c r="K172" s="435">
        <v>777.2114778778631</v>
      </c>
    </row>
    <row r="173" spans="1:11" s="9" customFormat="1">
      <c r="A173" s="397">
        <v>563</v>
      </c>
      <c r="B173" s="409">
        <v>17</v>
      </c>
      <c r="C173" s="409">
        <v>17</v>
      </c>
      <c r="D173" s="400">
        <v>6978</v>
      </c>
      <c r="E173" s="398" t="s">
        <v>203</v>
      </c>
      <c r="F173" s="435">
        <v>350.00080109135314</v>
      </c>
      <c r="G173" s="427">
        <v>-228.72250603993925</v>
      </c>
      <c r="H173" s="399">
        <v>115.34724755825626</v>
      </c>
      <c r="I173" s="435">
        <v>571.12027666334961</v>
      </c>
      <c r="J173" s="399">
        <v>-32.445686443106908</v>
      </c>
      <c r="K173" s="435">
        <v>775.30013282991285</v>
      </c>
    </row>
    <row r="174" spans="1:11" s="9" customFormat="1">
      <c r="A174" s="397">
        <v>423</v>
      </c>
      <c r="B174" s="409">
        <v>2</v>
      </c>
      <c r="C174" s="409">
        <v>2</v>
      </c>
      <c r="D174" s="400">
        <v>20637</v>
      </c>
      <c r="E174" s="398" t="s">
        <v>163</v>
      </c>
      <c r="F174" s="435">
        <v>508.80711909265699</v>
      </c>
      <c r="G174" s="427">
        <v>145.16651650108815</v>
      </c>
      <c r="H174" s="399">
        <v>100.75468383066898</v>
      </c>
      <c r="I174" s="435">
        <v>133.3079015025354</v>
      </c>
      <c r="J174" s="399">
        <v>-115.18350535446044</v>
      </c>
      <c r="K174" s="435">
        <v>772.85271557248916</v>
      </c>
    </row>
    <row r="175" spans="1:11" s="9" customFormat="1">
      <c r="A175" s="397">
        <v>935</v>
      </c>
      <c r="B175" s="409">
        <v>8</v>
      </c>
      <c r="C175" s="409">
        <v>8</v>
      </c>
      <c r="D175" s="400">
        <v>2927</v>
      </c>
      <c r="E175" s="398" t="s">
        <v>318</v>
      </c>
      <c r="F175" s="435">
        <v>-13.944283341523242</v>
      </c>
      <c r="G175" s="427">
        <v>40.236240463476491</v>
      </c>
      <c r="H175" s="399">
        <v>170.18882116684421</v>
      </c>
      <c r="I175" s="435">
        <v>533.12464136143865</v>
      </c>
      <c r="J175" s="399">
        <v>40.363170481721902</v>
      </c>
      <c r="K175" s="435">
        <v>769.96859013195808</v>
      </c>
    </row>
    <row r="176" spans="1:11" s="9" customFormat="1">
      <c r="A176" s="397">
        <v>858</v>
      </c>
      <c r="B176" s="409">
        <v>1</v>
      </c>
      <c r="C176" s="410">
        <v>35</v>
      </c>
      <c r="D176" s="400">
        <v>41338</v>
      </c>
      <c r="E176" s="398" t="s">
        <v>298</v>
      </c>
      <c r="F176" s="435">
        <v>486.68019235514777</v>
      </c>
      <c r="G176" s="427">
        <v>209.67368643374451</v>
      </c>
      <c r="H176" s="399">
        <v>101.15598785099191</v>
      </c>
      <c r="I176" s="435">
        <v>33.20356103938596</v>
      </c>
      <c r="J176" s="399">
        <v>-65.435410518167302</v>
      </c>
      <c r="K176" s="435">
        <v>765.27801716110287</v>
      </c>
    </row>
    <row r="177" spans="1:11" s="9" customFormat="1">
      <c r="A177" s="397">
        <v>422</v>
      </c>
      <c r="B177" s="409">
        <v>12</v>
      </c>
      <c r="C177" s="409">
        <v>12</v>
      </c>
      <c r="D177" s="400">
        <v>10228</v>
      </c>
      <c r="E177" s="398" t="s">
        <v>162</v>
      </c>
      <c r="F177" s="435">
        <v>85.123075509867391</v>
      </c>
      <c r="G177" s="427">
        <v>-31.773785497651655</v>
      </c>
      <c r="H177" s="399">
        <v>190.87854337208887</v>
      </c>
      <c r="I177" s="435">
        <v>526.41255769571626</v>
      </c>
      <c r="J177" s="399">
        <v>-14.749217833398514</v>
      </c>
      <c r="K177" s="435">
        <v>755.89117324662243</v>
      </c>
    </row>
    <row r="178" spans="1:11" s="9" customFormat="1">
      <c r="A178" s="397">
        <v>697</v>
      </c>
      <c r="B178" s="409">
        <v>18</v>
      </c>
      <c r="C178" s="409">
        <v>18</v>
      </c>
      <c r="D178" s="400">
        <v>1164</v>
      </c>
      <c r="E178" s="398" t="s">
        <v>248</v>
      </c>
      <c r="F178" s="435">
        <v>348.69439792824767</v>
      </c>
      <c r="G178" s="427">
        <v>-152.07542671710917</v>
      </c>
      <c r="H178" s="399">
        <v>138.95097400713271</v>
      </c>
      <c r="I178" s="435">
        <v>590.24700516815858</v>
      </c>
      <c r="J178" s="399">
        <v>-170.08762886597938</v>
      </c>
      <c r="K178" s="435">
        <v>755.7293215204503</v>
      </c>
    </row>
    <row r="179" spans="1:11" s="9" customFormat="1">
      <c r="A179" s="397">
        <v>69</v>
      </c>
      <c r="B179" s="409">
        <v>17</v>
      </c>
      <c r="C179" s="409">
        <v>17</v>
      </c>
      <c r="D179" s="400">
        <v>6558</v>
      </c>
      <c r="E179" s="398" t="s">
        <v>48</v>
      </c>
      <c r="F179" s="435">
        <v>467.62163319123164</v>
      </c>
      <c r="G179" s="427">
        <v>-548.64465638817319</v>
      </c>
      <c r="H179" s="399">
        <v>113.22543447403788</v>
      </c>
      <c r="I179" s="435">
        <v>611.93484237896371</v>
      </c>
      <c r="J179" s="399">
        <v>104.29094236047575</v>
      </c>
      <c r="K179" s="435">
        <v>748.42819601653571</v>
      </c>
    </row>
    <row r="180" spans="1:11" s="9" customFormat="1">
      <c r="A180" s="397">
        <v>922</v>
      </c>
      <c r="B180" s="409">
        <v>6</v>
      </c>
      <c r="C180" s="409">
        <v>6</v>
      </c>
      <c r="D180" s="400">
        <v>4469</v>
      </c>
      <c r="E180" s="398" t="s">
        <v>312</v>
      </c>
      <c r="F180" s="435">
        <v>565.65398365756823</v>
      </c>
      <c r="G180" s="427">
        <v>-52.625970955753459</v>
      </c>
      <c r="H180" s="399">
        <v>126.65000091878311</v>
      </c>
      <c r="I180" s="435">
        <v>340.7207882525546</v>
      </c>
      <c r="J180" s="399">
        <v>-238.49742671738645</v>
      </c>
      <c r="K180" s="435">
        <v>741.90137515576589</v>
      </c>
    </row>
    <row r="181" spans="1:11" s="9" customFormat="1">
      <c r="A181" s="397">
        <v>484</v>
      </c>
      <c r="B181" s="409">
        <v>4</v>
      </c>
      <c r="C181" s="409">
        <v>4</v>
      </c>
      <c r="D181" s="400">
        <v>2966</v>
      </c>
      <c r="E181" s="398" t="s">
        <v>179</v>
      </c>
      <c r="F181" s="435">
        <v>274.38185819146554</v>
      </c>
      <c r="G181" s="427">
        <v>-119.44206220593259</v>
      </c>
      <c r="H181" s="399">
        <v>102.19743632525112</v>
      </c>
      <c r="I181" s="435">
        <v>318.5067635366533</v>
      </c>
      <c r="J181" s="399">
        <v>165.74983142279163</v>
      </c>
      <c r="K181" s="435">
        <v>741.39382727022905</v>
      </c>
    </row>
    <row r="182" spans="1:11" s="9" customFormat="1">
      <c r="A182" s="397">
        <v>543</v>
      </c>
      <c r="B182" s="409">
        <v>1</v>
      </c>
      <c r="C182" s="410">
        <v>35</v>
      </c>
      <c r="D182" s="400">
        <v>44785</v>
      </c>
      <c r="E182" s="398" t="s">
        <v>198</v>
      </c>
      <c r="F182" s="435">
        <v>593.31036640006221</v>
      </c>
      <c r="G182" s="427">
        <v>166.32243613313199</v>
      </c>
      <c r="H182" s="399">
        <v>105.3959871383211</v>
      </c>
      <c r="I182" s="435">
        <v>49.966247924395674</v>
      </c>
      <c r="J182" s="399">
        <v>-175.41949313386178</v>
      </c>
      <c r="K182" s="435">
        <v>739.57554446204927</v>
      </c>
    </row>
    <row r="183" spans="1:11" s="9" customFormat="1">
      <c r="A183" s="397">
        <v>426</v>
      </c>
      <c r="B183" s="409">
        <v>12</v>
      </c>
      <c r="C183" s="409">
        <v>12</v>
      </c>
      <c r="D183" s="400">
        <v>11969</v>
      </c>
      <c r="E183" s="398" t="s">
        <v>165</v>
      </c>
      <c r="F183" s="435">
        <v>407.4974954701517</v>
      </c>
      <c r="G183" s="427">
        <v>-221.96323016519796</v>
      </c>
      <c r="H183" s="399">
        <v>145.08883610596541</v>
      </c>
      <c r="I183" s="435">
        <v>567.02598854295047</v>
      </c>
      <c r="J183" s="399">
        <v>-160.33377892889965</v>
      </c>
      <c r="K183" s="435">
        <v>737.3153110249699</v>
      </c>
    </row>
    <row r="184" spans="1:11" s="9" customFormat="1">
      <c r="A184" s="397">
        <v>202</v>
      </c>
      <c r="B184" s="409">
        <v>2</v>
      </c>
      <c r="C184" s="409">
        <v>2</v>
      </c>
      <c r="D184" s="400">
        <v>36339</v>
      </c>
      <c r="E184" s="398" t="s">
        <v>94</v>
      </c>
      <c r="F184" s="435">
        <v>486.05808869896242</v>
      </c>
      <c r="G184" s="427">
        <v>205.53403701173565</v>
      </c>
      <c r="H184" s="399">
        <v>114.32243793096924</v>
      </c>
      <c r="I184" s="435">
        <v>36.205903415608987</v>
      </c>
      <c r="J184" s="399">
        <v>-106.19246539530532</v>
      </c>
      <c r="K184" s="435">
        <v>735.92800166197094</v>
      </c>
    </row>
    <row r="185" spans="1:11" s="9" customFormat="1">
      <c r="A185" s="397">
        <v>398</v>
      </c>
      <c r="B185" s="409">
        <v>7</v>
      </c>
      <c r="C185" s="409">
        <v>7</v>
      </c>
      <c r="D185" s="400">
        <v>120693</v>
      </c>
      <c r="E185" s="398" t="s">
        <v>149</v>
      </c>
      <c r="F185" s="435">
        <v>98.296939608514819</v>
      </c>
      <c r="G185" s="427">
        <v>179.59608042965613</v>
      </c>
      <c r="H185" s="399">
        <v>155.60036333869968</v>
      </c>
      <c r="I185" s="435">
        <v>296.68323676236037</v>
      </c>
      <c r="J185" s="399">
        <v>3.9913748104695386</v>
      </c>
      <c r="K185" s="435">
        <v>734.16799494970053</v>
      </c>
    </row>
    <row r="186" spans="1:11" s="9" customFormat="1">
      <c r="A186" s="397">
        <v>710</v>
      </c>
      <c r="B186" s="409">
        <v>1</v>
      </c>
      <c r="C186" s="410">
        <v>33</v>
      </c>
      <c r="D186" s="400">
        <v>27209</v>
      </c>
      <c r="E186" s="398" t="s">
        <v>254</v>
      </c>
      <c r="F186" s="435">
        <v>336.0771380527724</v>
      </c>
      <c r="G186" s="427">
        <v>-88.500806424389467</v>
      </c>
      <c r="H186" s="399">
        <v>109.91873803523926</v>
      </c>
      <c r="I186" s="435">
        <v>370.82753419857693</v>
      </c>
      <c r="J186" s="399">
        <v>0.4790326730126061</v>
      </c>
      <c r="K186" s="435">
        <v>728.80163653521174</v>
      </c>
    </row>
    <row r="187" spans="1:11" s="9" customFormat="1">
      <c r="A187" s="397">
        <v>607</v>
      </c>
      <c r="B187" s="409">
        <v>12</v>
      </c>
      <c r="C187" s="409">
        <v>12</v>
      </c>
      <c r="D187" s="400">
        <v>4064</v>
      </c>
      <c r="E187" s="398" t="s">
        <v>220</v>
      </c>
      <c r="F187" s="435">
        <v>113.02818726660416</v>
      </c>
      <c r="G187" s="427">
        <v>-155.17904036683899</v>
      </c>
      <c r="H187" s="399">
        <v>141.29847320096198</v>
      </c>
      <c r="I187" s="435">
        <v>771.33399328468704</v>
      </c>
      <c r="J187" s="399">
        <v>-143.45718503937007</v>
      </c>
      <c r="K187" s="435">
        <v>727.02442834604415</v>
      </c>
    </row>
    <row r="188" spans="1:11" s="9" customFormat="1">
      <c r="A188" s="397">
        <v>505</v>
      </c>
      <c r="B188" s="409">
        <v>1</v>
      </c>
      <c r="C188" s="410">
        <v>35</v>
      </c>
      <c r="D188" s="400">
        <v>20957</v>
      </c>
      <c r="E188" s="398" t="s">
        <v>189</v>
      </c>
      <c r="F188" s="435">
        <v>489.74111043093211</v>
      </c>
      <c r="G188" s="427">
        <v>-34.811352388919566</v>
      </c>
      <c r="H188" s="399">
        <v>105.11040426247065</v>
      </c>
      <c r="I188" s="435">
        <v>252.74098211270251</v>
      </c>
      <c r="J188" s="399">
        <v>-89.158658204895744</v>
      </c>
      <c r="K188" s="435">
        <v>723.62248621228991</v>
      </c>
    </row>
    <row r="189" spans="1:11" s="9" customFormat="1">
      <c r="A189" s="397">
        <v>18</v>
      </c>
      <c r="B189" s="409">
        <v>1</v>
      </c>
      <c r="C189" s="410">
        <v>34</v>
      </c>
      <c r="D189" s="400">
        <v>4700</v>
      </c>
      <c r="E189" s="398" t="s">
        <v>38</v>
      </c>
      <c r="F189" s="435">
        <v>439.23416737851397</v>
      </c>
      <c r="G189" s="427">
        <v>-143.2741210496593</v>
      </c>
      <c r="H189" s="399">
        <v>109.03923732535497</v>
      </c>
      <c r="I189" s="435">
        <v>313.63160962977395</v>
      </c>
      <c r="J189" s="399">
        <v>4.8727659574468083</v>
      </c>
      <c r="K189" s="435">
        <v>723.50365924143046</v>
      </c>
    </row>
    <row r="190" spans="1:11" s="9" customFormat="1">
      <c r="A190" s="397">
        <v>790</v>
      </c>
      <c r="B190" s="409">
        <v>6</v>
      </c>
      <c r="C190" s="409">
        <v>6</v>
      </c>
      <c r="D190" s="400">
        <v>23515</v>
      </c>
      <c r="E190" s="398" t="s">
        <v>281</v>
      </c>
      <c r="F190" s="435">
        <v>-4.5240020678516082</v>
      </c>
      <c r="G190" s="427">
        <v>118.63653834673154</v>
      </c>
      <c r="H190" s="399">
        <v>130.74902854213849</v>
      </c>
      <c r="I190" s="435">
        <v>538.03237348359437</v>
      </c>
      <c r="J190" s="399">
        <v>-63.462258133106531</v>
      </c>
      <c r="K190" s="435">
        <v>719.43168017150629</v>
      </c>
    </row>
    <row r="191" spans="1:11" s="9" customFormat="1">
      <c r="A191" s="397">
        <v>177</v>
      </c>
      <c r="B191" s="409">
        <v>6</v>
      </c>
      <c r="C191" s="409">
        <v>6</v>
      </c>
      <c r="D191" s="400">
        <v>1708</v>
      </c>
      <c r="E191" s="398" t="s">
        <v>88</v>
      </c>
      <c r="F191" s="435">
        <v>149.56899433522403</v>
      </c>
      <c r="G191" s="427">
        <v>386.71064936892935</v>
      </c>
      <c r="H191" s="399">
        <v>131.30972983497105</v>
      </c>
      <c r="I191" s="435">
        <v>338.19058775642856</v>
      </c>
      <c r="J191" s="399">
        <v>-286.95491803278691</v>
      </c>
      <c r="K191" s="435">
        <v>718.82504326276614</v>
      </c>
    </row>
    <row r="192" spans="1:11" s="9" customFormat="1">
      <c r="A192" s="397">
        <v>430</v>
      </c>
      <c r="B192" s="409">
        <v>2</v>
      </c>
      <c r="C192" s="409">
        <v>2</v>
      </c>
      <c r="D192" s="400">
        <v>15420</v>
      </c>
      <c r="E192" s="398" t="s">
        <v>166</v>
      </c>
      <c r="F192" s="435">
        <v>48.817633552064819</v>
      </c>
      <c r="G192" s="427">
        <v>92.813000688089176</v>
      </c>
      <c r="H192" s="399">
        <v>150.36031450557584</v>
      </c>
      <c r="I192" s="435">
        <v>536.4667867162126</v>
      </c>
      <c r="J192" s="399">
        <v>-114.11498054474708</v>
      </c>
      <c r="K192" s="435">
        <v>714.34275491719541</v>
      </c>
    </row>
    <row r="193" spans="1:11" s="9" customFormat="1">
      <c r="A193" s="397">
        <v>301</v>
      </c>
      <c r="B193" s="409">
        <v>14</v>
      </c>
      <c r="C193" s="409">
        <v>14</v>
      </c>
      <c r="D193" s="400">
        <v>19759</v>
      </c>
      <c r="E193" s="398" t="s">
        <v>140</v>
      </c>
      <c r="F193" s="435">
        <v>133.09312604445702</v>
      </c>
      <c r="G193" s="427">
        <v>-177.03932215979859</v>
      </c>
      <c r="H193" s="399">
        <v>122.50490350351392</v>
      </c>
      <c r="I193" s="435">
        <v>680.23250649020963</v>
      </c>
      <c r="J193" s="399">
        <v>-52.889417480641733</v>
      </c>
      <c r="K193" s="435">
        <v>705.90179639774033</v>
      </c>
    </row>
    <row r="194" spans="1:11" s="9" customFormat="1">
      <c r="A194" s="397">
        <v>738</v>
      </c>
      <c r="B194" s="409">
        <v>2</v>
      </c>
      <c r="C194" s="409">
        <v>2</v>
      </c>
      <c r="D194" s="400">
        <v>2974</v>
      </c>
      <c r="E194" s="398" t="s">
        <v>258</v>
      </c>
      <c r="F194" s="435">
        <v>297.26609427728533</v>
      </c>
      <c r="G194" s="427">
        <v>30.70358066378547</v>
      </c>
      <c r="H194" s="399">
        <v>123.90585796561169</v>
      </c>
      <c r="I194" s="435">
        <v>385.6167650411619</v>
      </c>
      <c r="J194" s="399">
        <v>-134.84129119031607</v>
      </c>
      <c r="K194" s="435">
        <v>702.65100675752831</v>
      </c>
    </row>
    <row r="195" spans="1:11" s="9" customFormat="1">
      <c r="A195" s="397">
        <v>576</v>
      </c>
      <c r="B195" s="409">
        <v>7</v>
      </c>
      <c r="C195" s="409">
        <v>7</v>
      </c>
      <c r="D195" s="400">
        <v>2726</v>
      </c>
      <c r="E195" s="398" t="s">
        <v>205</v>
      </c>
      <c r="F195" s="435">
        <v>-112.27630986844071</v>
      </c>
      <c r="G195" s="427">
        <v>249.07420571607008</v>
      </c>
      <c r="H195" s="399">
        <v>128.62944838400531</v>
      </c>
      <c r="I195" s="435">
        <v>481.55817505631933</v>
      </c>
      <c r="J195" s="399">
        <v>-46.382978723404257</v>
      </c>
      <c r="K195" s="435">
        <v>700.60254056454971</v>
      </c>
    </row>
    <row r="196" spans="1:11" s="9" customFormat="1">
      <c r="A196" s="397">
        <v>887</v>
      </c>
      <c r="B196" s="409">
        <v>6</v>
      </c>
      <c r="C196" s="409">
        <v>6</v>
      </c>
      <c r="D196" s="400">
        <v>4568</v>
      </c>
      <c r="E196" s="398" t="s">
        <v>301</v>
      </c>
      <c r="F196" s="435">
        <v>-21.229500036724971</v>
      </c>
      <c r="G196" s="427">
        <v>-172.35302122588149</v>
      </c>
      <c r="H196" s="399">
        <v>203.64510884509338</v>
      </c>
      <c r="I196" s="435">
        <v>705.92644084004382</v>
      </c>
      <c r="J196" s="399">
        <v>-20.894483362521893</v>
      </c>
      <c r="K196" s="435">
        <v>695.09454506000884</v>
      </c>
    </row>
    <row r="197" spans="1:11" s="9" customFormat="1">
      <c r="A197" s="397">
        <v>611</v>
      </c>
      <c r="B197" s="409">
        <v>1</v>
      </c>
      <c r="C197" s="410">
        <v>35</v>
      </c>
      <c r="D197" s="400">
        <v>4973</v>
      </c>
      <c r="E197" s="398" t="s">
        <v>223</v>
      </c>
      <c r="F197" s="435">
        <v>456.17658528574555</v>
      </c>
      <c r="G197" s="427">
        <v>116.44468592117073</v>
      </c>
      <c r="H197" s="399">
        <v>90.54855499213393</v>
      </c>
      <c r="I197" s="435">
        <v>298.61767385677604</v>
      </c>
      <c r="J197" s="399">
        <v>-270.27428111803738</v>
      </c>
      <c r="K197" s="435">
        <v>691.51321893778891</v>
      </c>
    </row>
    <row r="198" spans="1:11" s="9" customFormat="1">
      <c r="A198" s="397">
        <v>886</v>
      </c>
      <c r="B198" s="409">
        <v>4</v>
      </c>
      <c r="C198" s="409">
        <v>4</v>
      </c>
      <c r="D198" s="400">
        <v>12533</v>
      </c>
      <c r="E198" s="398" t="s">
        <v>300</v>
      </c>
      <c r="F198" s="435">
        <v>269.70241396959153</v>
      </c>
      <c r="G198" s="427">
        <v>-89.487081209343813</v>
      </c>
      <c r="H198" s="399">
        <v>112.46580835698013</v>
      </c>
      <c r="I198" s="435">
        <v>373.04125105715093</v>
      </c>
      <c r="J198" s="399">
        <v>21.478416979174977</v>
      </c>
      <c r="K198" s="435">
        <v>687.20080915355379</v>
      </c>
    </row>
    <row r="199" spans="1:11" s="9" customFormat="1">
      <c r="A199" s="397">
        <v>178</v>
      </c>
      <c r="B199" s="409">
        <v>10</v>
      </c>
      <c r="C199" s="409">
        <v>10</v>
      </c>
      <c r="D199" s="400">
        <v>5734</v>
      </c>
      <c r="E199" s="398" t="s">
        <v>89</v>
      </c>
      <c r="F199" s="435">
        <v>-28.997308955356967</v>
      </c>
      <c r="G199" s="427">
        <v>96.231864269741109</v>
      </c>
      <c r="H199" s="399">
        <v>117.95075978469428</v>
      </c>
      <c r="I199" s="435">
        <v>598.23369095852127</v>
      </c>
      <c r="J199" s="399">
        <v>-97.388733868154873</v>
      </c>
      <c r="K199" s="435">
        <v>686.03027218944487</v>
      </c>
    </row>
    <row r="200" spans="1:11" s="9" customFormat="1">
      <c r="A200" s="397">
        <v>758</v>
      </c>
      <c r="B200" s="409">
        <v>19</v>
      </c>
      <c r="C200" s="409">
        <v>19</v>
      </c>
      <c r="D200" s="400">
        <v>8126</v>
      </c>
      <c r="E200" s="398" t="s">
        <v>270</v>
      </c>
      <c r="F200" s="435">
        <v>932.55399823631569</v>
      </c>
      <c r="G200" s="427">
        <v>-380.39434411624177</v>
      </c>
      <c r="H200" s="399">
        <v>124.47895611555815</v>
      </c>
      <c r="I200" s="435">
        <v>91.794082117181063</v>
      </c>
      <c r="J200" s="399">
        <v>-82.66674870785134</v>
      </c>
      <c r="K200" s="435">
        <v>685.76594364496168</v>
      </c>
    </row>
    <row r="201" spans="1:11" s="9" customFormat="1">
      <c r="A201" s="397">
        <v>402</v>
      </c>
      <c r="B201" s="409">
        <v>11</v>
      </c>
      <c r="C201" s="409">
        <v>11</v>
      </c>
      <c r="D201" s="400">
        <v>8975</v>
      </c>
      <c r="E201" s="398" t="s">
        <v>152</v>
      </c>
      <c r="F201" s="435">
        <v>197.58670647429349</v>
      </c>
      <c r="G201" s="427">
        <v>-371.78563731318263</v>
      </c>
      <c r="H201" s="399">
        <v>145.81373079308344</v>
      </c>
      <c r="I201" s="435">
        <v>695.84237997221601</v>
      </c>
      <c r="J201" s="399">
        <v>16.747632311977714</v>
      </c>
      <c r="K201" s="435">
        <v>684.20481223838806</v>
      </c>
    </row>
    <row r="202" spans="1:11" s="9" customFormat="1">
      <c r="A202" s="397">
        <v>444</v>
      </c>
      <c r="B202" s="409">
        <v>1</v>
      </c>
      <c r="C202" s="410">
        <v>33</v>
      </c>
      <c r="D202" s="400">
        <v>45645</v>
      </c>
      <c r="E202" s="398" t="s">
        <v>173</v>
      </c>
      <c r="F202" s="435">
        <v>202.63040399821068</v>
      </c>
      <c r="G202" s="427">
        <v>114.99571631191779</v>
      </c>
      <c r="H202" s="399">
        <v>140.62388195177078</v>
      </c>
      <c r="I202" s="435">
        <v>212.43267570227735</v>
      </c>
      <c r="J202" s="399">
        <v>8.9703362909409581</v>
      </c>
      <c r="K202" s="435">
        <v>679.65301425511757</v>
      </c>
    </row>
    <row r="203" spans="1:11" s="9" customFormat="1">
      <c r="A203" s="397">
        <v>755</v>
      </c>
      <c r="B203" s="409">
        <v>1</v>
      </c>
      <c r="C203" s="410">
        <v>33</v>
      </c>
      <c r="D203" s="400">
        <v>6158</v>
      </c>
      <c r="E203" s="398" t="s">
        <v>269</v>
      </c>
      <c r="F203" s="435">
        <v>473.01136777028483</v>
      </c>
      <c r="G203" s="427">
        <v>305.32004776272117</v>
      </c>
      <c r="H203" s="399">
        <v>86.972985144989323</v>
      </c>
      <c r="I203" s="435">
        <v>72.206685601621544</v>
      </c>
      <c r="J203" s="399">
        <v>-262.26226047417993</v>
      </c>
      <c r="K203" s="435">
        <v>675.24882580543704</v>
      </c>
    </row>
    <row r="204" spans="1:11" s="9" customFormat="1">
      <c r="A204" s="397">
        <v>583</v>
      </c>
      <c r="B204" s="409">
        <v>19</v>
      </c>
      <c r="C204" s="409">
        <v>19</v>
      </c>
      <c r="D204" s="400">
        <v>912</v>
      </c>
      <c r="E204" s="398" t="s">
        <v>210</v>
      </c>
      <c r="F204" s="435">
        <v>664.90298861989277</v>
      </c>
      <c r="G204" s="427">
        <v>-209.95842317887019</v>
      </c>
      <c r="H204" s="399">
        <v>137.11669232582869</v>
      </c>
      <c r="I204" s="435">
        <v>232.87941755764356</v>
      </c>
      <c r="J204" s="399">
        <v>-151.98793859649123</v>
      </c>
      <c r="K204" s="435">
        <v>672.95273672800363</v>
      </c>
    </row>
    <row r="205" spans="1:11" s="9" customFormat="1">
      <c r="A205" s="397">
        <v>927</v>
      </c>
      <c r="B205" s="409">
        <v>1</v>
      </c>
      <c r="C205" s="410">
        <v>33</v>
      </c>
      <c r="D205" s="400">
        <v>28811</v>
      </c>
      <c r="E205" s="398" t="s">
        <v>315</v>
      </c>
      <c r="F205" s="435">
        <v>400.49736166436753</v>
      </c>
      <c r="G205" s="427">
        <v>73.852609681482207</v>
      </c>
      <c r="H205" s="399">
        <v>119.43125413725242</v>
      </c>
      <c r="I205" s="435">
        <v>160.05620428660885</v>
      </c>
      <c r="J205" s="399">
        <v>-84.132622956509664</v>
      </c>
      <c r="K205" s="435">
        <v>669.70480681320134</v>
      </c>
    </row>
    <row r="206" spans="1:11" s="9" customFormat="1">
      <c r="A206" s="397">
        <v>142</v>
      </c>
      <c r="B206" s="409">
        <v>7</v>
      </c>
      <c r="C206" s="409">
        <v>7</v>
      </c>
      <c r="D206" s="400">
        <v>6444</v>
      </c>
      <c r="E206" s="398" t="s">
        <v>73</v>
      </c>
      <c r="F206" s="435">
        <v>28.438989994437058</v>
      </c>
      <c r="G206" s="427">
        <v>70.458867446133183</v>
      </c>
      <c r="H206" s="399">
        <v>129.45441820108655</v>
      </c>
      <c r="I206" s="435">
        <v>540.97133616805593</v>
      </c>
      <c r="J206" s="399">
        <v>-99.704531346989441</v>
      </c>
      <c r="K206" s="435">
        <v>669.61908046272333</v>
      </c>
    </row>
    <row r="207" spans="1:11" s="9" customFormat="1">
      <c r="A207" s="397">
        <v>434</v>
      </c>
      <c r="B207" s="409">
        <v>1</v>
      </c>
      <c r="C207" s="410">
        <v>34</v>
      </c>
      <c r="D207" s="400">
        <v>14458</v>
      </c>
      <c r="E207" s="398" t="s">
        <v>168</v>
      </c>
      <c r="F207" s="435">
        <v>172.50597529232581</v>
      </c>
      <c r="G207" s="427">
        <v>218.35377132250554</v>
      </c>
      <c r="H207" s="399">
        <v>125.49509893046393</v>
      </c>
      <c r="I207" s="435">
        <v>119.64538905885718</v>
      </c>
      <c r="J207" s="399">
        <v>32.579609904551113</v>
      </c>
      <c r="K207" s="435">
        <v>668.57984450870367</v>
      </c>
    </row>
    <row r="208" spans="1:11" s="9" customFormat="1">
      <c r="A208" s="397">
        <v>176</v>
      </c>
      <c r="B208" s="409">
        <v>12</v>
      </c>
      <c r="C208" s="409">
        <v>12</v>
      </c>
      <c r="D208" s="400">
        <v>4259</v>
      </c>
      <c r="E208" s="398" t="s">
        <v>87</v>
      </c>
      <c r="F208" s="435">
        <v>219.09930240503286</v>
      </c>
      <c r="G208" s="427">
        <v>-475.00051304435743</v>
      </c>
      <c r="H208" s="399">
        <v>191.29407345259219</v>
      </c>
      <c r="I208" s="435">
        <v>700.80870217571317</v>
      </c>
      <c r="J208" s="399">
        <v>29.068560694998826</v>
      </c>
      <c r="K208" s="435">
        <v>665.27012568397959</v>
      </c>
    </row>
    <row r="209" spans="1:11" s="9" customFormat="1">
      <c r="A209" s="397">
        <v>167</v>
      </c>
      <c r="B209" s="409">
        <v>12</v>
      </c>
      <c r="C209" s="409">
        <v>12</v>
      </c>
      <c r="D209" s="400">
        <v>78062</v>
      </c>
      <c r="E209" s="398" t="s">
        <v>83</v>
      </c>
      <c r="F209" s="435">
        <v>26.635192768057092</v>
      </c>
      <c r="G209" s="427">
        <v>14.587974032888358</v>
      </c>
      <c r="H209" s="399">
        <v>182.68804059650026</v>
      </c>
      <c r="I209" s="435">
        <v>407.85538542993027</v>
      </c>
      <c r="J209" s="399">
        <v>32.040570315902741</v>
      </c>
      <c r="K209" s="435">
        <v>663.80716314327879</v>
      </c>
    </row>
    <row r="210" spans="1:11" s="9" customFormat="1">
      <c r="A210" s="397">
        <v>272</v>
      </c>
      <c r="B210" s="409">
        <v>16</v>
      </c>
      <c r="C210" s="409">
        <v>16</v>
      </c>
      <c r="D210" s="400">
        <v>48295</v>
      </c>
      <c r="E210" s="398" t="s">
        <v>126</v>
      </c>
      <c r="F210" s="435">
        <v>510.07053756073662</v>
      </c>
      <c r="G210" s="427">
        <v>-282.16085182027422</v>
      </c>
      <c r="H210" s="399">
        <v>129.6631688259265</v>
      </c>
      <c r="I210" s="435">
        <v>283.92220430702167</v>
      </c>
      <c r="J210" s="399">
        <v>16.360844807951132</v>
      </c>
      <c r="K210" s="435">
        <v>657.85590368136161</v>
      </c>
    </row>
    <row r="211" spans="1:11" s="9" customFormat="1">
      <c r="A211" s="397">
        <v>562</v>
      </c>
      <c r="B211" s="409">
        <v>6</v>
      </c>
      <c r="C211" s="409">
        <v>6</v>
      </c>
      <c r="D211" s="400">
        <v>8839</v>
      </c>
      <c r="E211" s="398" t="s">
        <v>202</v>
      </c>
      <c r="F211" s="435">
        <v>85.239716874518876</v>
      </c>
      <c r="G211" s="427">
        <v>-3.7266797118972579</v>
      </c>
      <c r="H211" s="399">
        <v>109.81053289201411</v>
      </c>
      <c r="I211" s="435">
        <v>489.68375102452472</v>
      </c>
      <c r="J211" s="399">
        <v>-23.643964249349473</v>
      </c>
      <c r="K211" s="435">
        <v>657.3633568298111</v>
      </c>
    </row>
    <row r="212" spans="1:11" s="9" customFormat="1">
      <c r="A212" s="397">
        <v>564</v>
      </c>
      <c r="B212" s="409">
        <v>17</v>
      </c>
      <c r="C212" s="409">
        <v>17</v>
      </c>
      <c r="D212" s="400">
        <v>214633</v>
      </c>
      <c r="E212" s="398" t="s">
        <v>204</v>
      </c>
      <c r="F212" s="435">
        <v>317.61404646693256</v>
      </c>
      <c r="G212" s="427">
        <v>-80.268476279150576</v>
      </c>
      <c r="H212" s="399">
        <v>151.5548791197231</v>
      </c>
      <c r="I212" s="435">
        <v>247.11293862217869</v>
      </c>
      <c r="J212" s="399">
        <v>21.062646470952743</v>
      </c>
      <c r="K212" s="435">
        <v>657.07603440063656</v>
      </c>
    </row>
    <row r="213" spans="1:11" s="9" customFormat="1">
      <c r="A213" s="397">
        <v>623</v>
      </c>
      <c r="B213" s="409">
        <v>10</v>
      </c>
      <c r="C213" s="409">
        <v>10</v>
      </c>
      <c r="D213" s="400">
        <v>2108</v>
      </c>
      <c r="E213" s="398" t="s">
        <v>229</v>
      </c>
      <c r="F213" s="435">
        <v>356.51811942059646</v>
      </c>
      <c r="G213" s="427">
        <v>272.01690231931775</v>
      </c>
      <c r="H213" s="399">
        <v>98.743321157789566</v>
      </c>
      <c r="I213" s="435">
        <v>168.1207916998423</v>
      </c>
      <c r="J213" s="399">
        <v>-240.01091081593927</v>
      </c>
      <c r="K213" s="435">
        <v>655.38822378160671</v>
      </c>
    </row>
    <row r="214" spans="1:11" s="9" customFormat="1">
      <c r="A214" s="397">
        <v>635</v>
      </c>
      <c r="B214" s="409">
        <v>6</v>
      </c>
      <c r="C214" s="409">
        <v>6</v>
      </c>
      <c r="D214" s="400">
        <v>6337</v>
      </c>
      <c r="E214" s="398" t="s">
        <v>235</v>
      </c>
      <c r="F214" s="435">
        <v>134.23452294114369</v>
      </c>
      <c r="G214" s="427">
        <v>-20.101251706812551</v>
      </c>
      <c r="H214" s="399">
        <v>128.7266197535686</v>
      </c>
      <c r="I214" s="435">
        <v>474.95062333895345</v>
      </c>
      <c r="J214" s="399">
        <v>-63.612434906106991</v>
      </c>
      <c r="K214" s="435">
        <v>654.19807942074624</v>
      </c>
    </row>
    <row r="215" spans="1:11" s="9" customFormat="1">
      <c r="A215" s="397">
        <v>631</v>
      </c>
      <c r="B215" s="409">
        <v>2</v>
      </c>
      <c r="C215" s="409">
        <v>2</v>
      </c>
      <c r="D215" s="400">
        <v>1930</v>
      </c>
      <c r="E215" s="398" t="s">
        <v>234</v>
      </c>
      <c r="F215" s="435">
        <v>150.63055162080747</v>
      </c>
      <c r="G215" s="427">
        <v>177.78367930044072</v>
      </c>
      <c r="H215" s="399">
        <v>129.20765046797442</v>
      </c>
      <c r="I215" s="435">
        <v>437.22709999832358</v>
      </c>
      <c r="J215" s="399">
        <v>-247.22849740932642</v>
      </c>
      <c r="K215" s="435">
        <v>647.6204839782198</v>
      </c>
    </row>
    <row r="216" spans="1:11" s="9" customFormat="1">
      <c r="A216" s="397">
        <v>103</v>
      </c>
      <c r="B216" s="409">
        <v>5</v>
      </c>
      <c r="C216" s="409">
        <v>5</v>
      </c>
      <c r="D216" s="400">
        <v>2125</v>
      </c>
      <c r="E216" s="398" t="s">
        <v>65</v>
      </c>
      <c r="F216" s="435">
        <v>-9.070075648811919</v>
      </c>
      <c r="G216" s="427">
        <v>67.995744938543254</v>
      </c>
      <c r="H216" s="399">
        <v>143.73728547815296</v>
      </c>
      <c r="I216" s="435">
        <v>696.22004153730063</v>
      </c>
      <c r="J216" s="399">
        <v>-257.48847058823532</v>
      </c>
      <c r="K216" s="435">
        <v>641.3945257169496</v>
      </c>
    </row>
    <row r="217" spans="1:11" s="9" customFormat="1">
      <c r="A217" s="397">
        <v>992</v>
      </c>
      <c r="B217" s="409">
        <v>13</v>
      </c>
      <c r="C217" s="409">
        <v>13</v>
      </c>
      <c r="D217" s="400">
        <v>17971</v>
      </c>
      <c r="E217" s="398" t="s">
        <v>326</v>
      </c>
      <c r="F217" s="435">
        <v>129.06531654016555</v>
      </c>
      <c r="G217" s="427">
        <v>4.9475917153376869</v>
      </c>
      <c r="H217" s="399">
        <v>195.32289128420288</v>
      </c>
      <c r="I217" s="435">
        <v>310.45578585743789</v>
      </c>
      <c r="J217" s="399">
        <v>-1.157308997829837</v>
      </c>
      <c r="K217" s="435">
        <v>638.63427639931422</v>
      </c>
    </row>
    <row r="218" spans="1:11" s="9" customFormat="1">
      <c r="A218" s="397">
        <v>581</v>
      </c>
      <c r="B218" s="409">
        <v>6</v>
      </c>
      <c r="C218" s="409">
        <v>6</v>
      </c>
      <c r="D218" s="400">
        <v>6123</v>
      </c>
      <c r="E218" s="398" t="s">
        <v>209</v>
      </c>
      <c r="F218" s="435">
        <v>129.59000242297623</v>
      </c>
      <c r="G218" s="427">
        <v>-111.44323017516371</v>
      </c>
      <c r="H218" s="399">
        <v>174.72270813952014</v>
      </c>
      <c r="I218" s="435">
        <v>492.98347458489542</v>
      </c>
      <c r="J218" s="399">
        <v>-48.587130491589093</v>
      </c>
      <c r="K218" s="435">
        <v>637.26582448063903</v>
      </c>
    </row>
    <row r="219" spans="1:11" s="9" customFormat="1">
      <c r="A219" s="397">
        <v>680</v>
      </c>
      <c r="B219" s="409">
        <v>2</v>
      </c>
      <c r="C219" s="409">
        <v>2</v>
      </c>
      <c r="D219" s="400">
        <v>25331</v>
      </c>
      <c r="E219" s="398" t="s">
        <v>239</v>
      </c>
      <c r="F219" s="435">
        <v>289.81476683978894</v>
      </c>
      <c r="G219" s="427">
        <v>42.108165171961211</v>
      </c>
      <c r="H219" s="399">
        <v>163.10422540689868</v>
      </c>
      <c r="I219" s="435">
        <v>113.37314194043904</v>
      </c>
      <c r="J219" s="399">
        <v>26.074493703367416</v>
      </c>
      <c r="K219" s="435">
        <v>634.47479306245521</v>
      </c>
    </row>
    <row r="220" spans="1:11" s="9" customFormat="1">
      <c r="A220" s="397">
        <v>91</v>
      </c>
      <c r="B220" s="409">
        <v>1</v>
      </c>
      <c r="C220" s="410">
        <v>31</v>
      </c>
      <c r="D220" s="400">
        <v>674500</v>
      </c>
      <c r="E220" s="398" t="s">
        <v>60</v>
      </c>
      <c r="F220" s="435">
        <v>326.53688447745759</v>
      </c>
      <c r="G220" s="427">
        <v>52.329748739781706</v>
      </c>
      <c r="H220" s="399">
        <v>147.23243256168374</v>
      </c>
      <c r="I220" s="435">
        <v>18.327883380047112</v>
      </c>
      <c r="J220" s="399">
        <v>82.933798369162346</v>
      </c>
      <c r="K220" s="435">
        <v>627.36074752813261</v>
      </c>
    </row>
    <row r="221" spans="1:11" s="9" customFormat="1">
      <c r="A221" s="397">
        <v>433</v>
      </c>
      <c r="B221" s="409">
        <v>5</v>
      </c>
      <c r="C221" s="409">
        <v>5</v>
      </c>
      <c r="D221" s="400">
        <v>7692</v>
      </c>
      <c r="E221" s="398" t="s">
        <v>167</v>
      </c>
      <c r="F221" s="435">
        <v>202.06594217301316</v>
      </c>
      <c r="G221" s="427">
        <v>5.1313527897162725</v>
      </c>
      <c r="H221" s="399">
        <v>107.84637599786146</v>
      </c>
      <c r="I221" s="435">
        <v>416.95727611327266</v>
      </c>
      <c r="J221" s="399">
        <v>-111.28783151326053</v>
      </c>
      <c r="K221" s="435">
        <v>620.713115560603</v>
      </c>
    </row>
    <row r="222" spans="1:11" s="9" customFormat="1">
      <c r="A222" s="397">
        <v>844</v>
      </c>
      <c r="B222" s="409">
        <v>11</v>
      </c>
      <c r="C222" s="409">
        <v>11</v>
      </c>
      <c r="D222" s="400">
        <v>1412</v>
      </c>
      <c r="E222" s="398" t="s">
        <v>288</v>
      </c>
      <c r="F222" s="435">
        <v>-136.35022781685524</v>
      </c>
      <c r="G222" s="427">
        <v>107.23760400762912</v>
      </c>
      <c r="H222" s="399">
        <v>121.97248633754529</v>
      </c>
      <c r="I222" s="435">
        <v>752.92308576009248</v>
      </c>
      <c r="J222" s="399">
        <v>-225.37818696883852</v>
      </c>
      <c r="K222" s="435">
        <v>620.40476131957303</v>
      </c>
    </row>
    <row r="223" spans="1:11" s="9" customFormat="1">
      <c r="A223" s="397">
        <v>536</v>
      </c>
      <c r="B223" s="409">
        <v>6</v>
      </c>
      <c r="C223" s="409">
        <v>6</v>
      </c>
      <c r="D223" s="400">
        <v>35647</v>
      </c>
      <c r="E223" s="398" t="s">
        <v>195</v>
      </c>
      <c r="F223" s="435">
        <v>344.37729406532475</v>
      </c>
      <c r="G223" s="427">
        <v>-53.004129621996192</v>
      </c>
      <c r="H223" s="399">
        <v>140.80987901995977</v>
      </c>
      <c r="I223" s="435">
        <v>218.68888121347382</v>
      </c>
      <c r="J223" s="399">
        <v>-30.590596684152946</v>
      </c>
      <c r="K223" s="435">
        <v>620.28132799260914</v>
      </c>
    </row>
    <row r="224" spans="1:11" s="9" customFormat="1">
      <c r="A224" s="397">
        <v>734</v>
      </c>
      <c r="B224" s="409">
        <v>2</v>
      </c>
      <c r="C224" s="409">
        <v>2</v>
      </c>
      <c r="D224" s="400">
        <v>51100</v>
      </c>
      <c r="E224" s="398" t="s">
        <v>257</v>
      </c>
      <c r="F224" s="435">
        <v>98.331121711311638</v>
      </c>
      <c r="G224" s="427">
        <v>-31.158856458805062</v>
      </c>
      <c r="H224" s="399">
        <v>164.12175788527844</v>
      </c>
      <c r="I224" s="435">
        <v>390.05414863009855</v>
      </c>
      <c r="J224" s="399">
        <v>-5.2927788649706455</v>
      </c>
      <c r="K224" s="435">
        <v>616.0553929029129</v>
      </c>
    </row>
    <row r="225" spans="1:11" s="9" customFormat="1">
      <c r="A225" s="397">
        <v>445</v>
      </c>
      <c r="B225" s="409">
        <v>2</v>
      </c>
      <c r="C225" s="409">
        <v>2</v>
      </c>
      <c r="D225" s="400">
        <v>14999</v>
      </c>
      <c r="E225" s="398" t="s">
        <v>174</v>
      </c>
      <c r="F225" s="435">
        <v>745.96807953854034</v>
      </c>
      <c r="G225" s="427">
        <v>-340.41367440758791</v>
      </c>
      <c r="H225" s="399">
        <v>95.016854279983775</v>
      </c>
      <c r="I225" s="435">
        <v>114.36045905266958</v>
      </c>
      <c r="J225" s="399">
        <v>0.45269684645643044</v>
      </c>
      <c r="K225" s="435">
        <v>615.3844153100622</v>
      </c>
    </row>
    <row r="226" spans="1:11" s="9" customFormat="1">
      <c r="A226" s="397">
        <v>250</v>
      </c>
      <c r="B226" s="409">
        <v>6</v>
      </c>
      <c r="C226" s="409">
        <v>6</v>
      </c>
      <c r="D226" s="400">
        <v>1749</v>
      </c>
      <c r="E226" s="398" t="s">
        <v>118</v>
      </c>
      <c r="F226" s="435">
        <v>69.219795625005389</v>
      </c>
      <c r="G226" s="427">
        <v>-43.046785881125814</v>
      </c>
      <c r="H226" s="399">
        <v>135.82060232859138</v>
      </c>
      <c r="I226" s="435">
        <v>666.27116073437037</v>
      </c>
      <c r="J226" s="399">
        <v>-221.74614065180103</v>
      </c>
      <c r="K226" s="435">
        <v>606.51863215504034</v>
      </c>
    </row>
    <row r="227" spans="1:11" s="9" customFormat="1">
      <c r="A227" s="397">
        <v>169</v>
      </c>
      <c r="B227" s="409">
        <v>5</v>
      </c>
      <c r="C227" s="409">
        <v>5</v>
      </c>
      <c r="D227" s="400">
        <v>4916</v>
      </c>
      <c r="E227" s="398" t="s">
        <v>84</v>
      </c>
      <c r="F227" s="435">
        <v>111.5059086315249</v>
      </c>
      <c r="G227" s="427">
        <v>90.369089361949349</v>
      </c>
      <c r="H227" s="399">
        <v>134.07245464146743</v>
      </c>
      <c r="I227" s="435">
        <v>515.49451605474519</v>
      </c>
      <c r="J227" s="399">
        <v>-246.49308380797396</v>
      </c>
      <c r="K227" s="435">
        <v>604.94888488171284</v>
      </c>
    </row>
    <row r="228" spans="1:11" s="9" customFormat="1">
      <c r="A228" s="397">
        <v>399</v>
      </c>
      <c r="B228" s="409">
        <v>15</v>
      </c>
      <c r="C228" s="409">
        <v>15</v>
      </c>
      <c r="D228" s="400">
        <v>7682</v>
      </c>
      <c r="E228" s="398" t="s">
        <v>150</v>
      </c>
      <c r="F228" s="435">
        <v>497.3773661422523</v>
      </c>
      <c r="G228" s="427">
        <v>-404.18206172760529</v>
      </c>
      <c r="H228" s="399">
        <v>97.115964561554009</v>
      </c>
      <c r="I228" s="435">
        <v>439.07379645781714</v>
      </c>
      <c r="J228" s="399">
        <v>-24.617156990367093</v>
      </c>
      <c r="K228" s="435">
        <v>604.76790844365109</v>
      </c>
    </row>
    <row r="229" spans="1:11" s="9" customFormat="1">
      <c r="A229" s="397">
        <v>918</v>
      </c>
      <c r="B229" s="409">
        <v>2</v>
      </c>
      <c r="C229" s="409">
        <v>2</v>
      </c>
      <c r="D229" s="400">
        <v>2245</v>
      </c>
      <c r="E229" s="398" t="s">
        <v>310</v>
      </c>
      <c r="F229" s="435">
        <v>121.4985958752052</v>
      </c>
      <c r="G229" s="427">
        <v>-9.9390807992489183</v>
      </c>
      <c r="H229" s="399">
        <v>100.42602615745059</v>
      </c>
      <c r="I229" s="435">
        <v>626.35519341517556</v>
      </c>
      <c r="J229" s="399">
        <v>-235.91358574610246</v>
      </c>
      <c r="K229" s="435">
        <v>602.4271489024801</v>
      </c>
    </row>
    <row r="230" spans="1:11" s="9" customFormat="1">
      <c r="A230" s="397">
        <v>934</v>
      </c>
      <c r="B230" s="409">
        <v>14</v>
      </c>
      <c r="C230" s="409">
        <v>14</v>
      </c>
      <c r="D230" s="400">
        <v>2656</v>
      </c>
      <c r="E230" s="398" t="s">
        <v>317</v>
      </c>
      <c r="F230" s="435">
        <v>52.197752553320484</v>
      </c>
      <c r="G230" s="427">
        <v>143.96224628565963</v>
      </c>
      <c r="H230" s="399">
        <v>105.02287651694229</v>
      </c>
      <c r="I230" s="435">
        <v>592.75372012976482</v>
      </c>
      <c r="J230" s="399">
        <v>-292.33245481927713</v>
      </c>
      <c r="K230" s="435">
        <v>601.60414066641022</v>
      </c>
    </row>
    <row r="231" spans="1:11" s="9" customFormat="1">
      <c r="A231" s="397">
        <v>503</v>
      </c>
      <c r="B231" s="409">
        <v>2</v>
      </c>
      <c r="C231" s="409">
        <v>2</v>
      </c>
      <c r="D231" s="400">
        <v>7515</v>
      </c>
      <c r="E231" s="398" t="s">
        <v>187</v>
      </c>
      <c r="F231" s="435">
        <v>189.85948665185708</v>
      </c>
      <c r="G231" s="427">
        <v>-171.88843622939328</v>
      </c>
      <c r="H231" s="399">
        <v>103.99863953784795</v>
      </c>
      <c r="I231" s="435">
        <v>503.5835535953928</v>
      </c>
      <c r="J231" s="399">
        <v>-26.27332002661344</v>
      </c>
      <c r="K231" s="435">
        <v>599.27992352909121</v>
      </c>
    </row>
    <row r="232" spans="1:11" s="9" customFormat="1">
      <c r="A232" s="397">
        <v>86</v>
      </c>
      <c r="B232" s="409">
        <v>5</v>
      </c>
      <c r="C232" s="409">
        <v>5</v>
      </c>
      <c r="D232" s="400">
        <v>7998</v>
      </c>
      <c r="E232" s="398" t="s">
        <v>58</v>
      </c>
      <c r="F232" s="435">
        <v>260.68315442044263</v>
      </c>
      <c r="G232" s="427">
        <v>-86.653276889337633</v>
      </c>
      <c r="H232" s="399">
        <v>135.05130908200044</v>
      </c>
      <c r="I232" s="435">
        <v>423.79508686807793</v>
      </c>
      <c r="J232" s="399">
        <v>-140.65266316579144</v>
      </c>
      <c r="K232" s="435">
        <v>592.22361031539197</v>
      </c>
    </row>
    <row r="233" spans="1:11" s="9" customFormat="1">
      <c r="A233" s="397">
        <v>211</v>
      </c>
      <c r="B233" s="409">
        <v>6</v>
      </c>
      <c r="C233" s="409">
        <v>6</v>
      </c>
      <c r="D233" s="400">
        <v>33473</v>
      </c>
      <c r="E233" s="398" t="s">
        <v>98</v>
      </c>
      <c r="F233" s="435">
        <v>409.84727416823006</v>
      </c>
      <c r="G233" s="427">
        <v>4.7859056828894815</v>
      </c>
      <c r="H233" s="399">
        <v>99.996184478242753</v>
      </c>
      <c r="I233" s="435">
        <v>199.61430088091237</v>
      </c>
      <c r="J233" s="399">
        <v>-122.10393451438473</v>
      </c>
      <c r="K233" s="435">
        <v>592.13973069588997</v>
      </c>
    </row>
    <row r="234" spans="1:11" s="9" customFormat="1">
      <c r="A234" s="397">
        <v>165</v>
      </c>
      <c r="B234" s="409">
        <v>5</v>
      </c>
      <c r="C234" s="409">
        <v>5</v>
      </c>
      <c r="D234" s="400">
        <v>16123</v>
      </c>
      <c r="E234" s="398" t="s">
        <v>82</v>
      </c>
      <c r="F234" s="435">
        <v>207.68681649708711</v>
      </c>
      <c r="G234" s="427">
        <v>41.146841272616435</v>
      </c>
      <c r="H234" s="399">
        <v>129.35885064800874</v>
      </c>
      <c r="I234" s="435">
        <v>327.39171282853943</v>
      </c>
      <c r="J234" s="399">
        <v>-116.52657693977548</v>
      </c>
      <c r="K234" s="435">
        <v>589.05764430647628</v>
      </c>
    </row>
    <row r="235" spans="1:11" s="9" customFormat="1">
      <c r="A235" s="397">
        <v>702</v>
      </c>
      <c r="B235" s="409">
        <v>6</v>
      </c>
      <c r="C235" s="409">
        <v>6</v>
      </c>
      <c r="D235" s="400">
        <v>4124</v>
      </c>
      <c r="E235" s="398" t="s">
        <v>251</v>
      </c>
      <c r="F235" s="435">
        <v>2.635947788459827</v>
      </c>
      <c r="G235" s="427">
        <v>175.52233991775657</v>
      </c>
      <c r="H235" s="399">
        <v>157.95980808614411</v>
      </c>
      <c r="I235" s="435">
        <v>453.34639789569439</v>
      </c>
      <c r="J235" s="399">
        <v>-201.70247332686711</v>
      </c>
      <c r="K235" s="435">
        <v>587.76202036118764</v>
      </c>
    </row>
    <row r="236" spans="1:11" s="9" customFormat="1">
      <c r="A236" s="397">
        <v>831</v>
      </c>
      <c r="B236" s="409">
        <v>9</v>
      </c>
      <c r="C236" s="409">
        <v>9</v>
      </c>
      <c r="D236" s="400">
        <v>4625</v>
      </c>
      <c r="E236" s="398" t="s">
        <v>283</v>
      </c>
      <c r="F236" s="435">
        <v>346.8592702987234</v>
      </c>
      <c r="G236" s="427">
        <v>45.855783081127683</v>
      </c>
      <c r="H236" s="399">
        <v>139.11097307127361</v>
      </c>
      <c r="I236" s="435">
        <v>268.20142521030976</v>
      </c>
      <c r="J236" s="399">
        <v>-220.62659459459459</v>
      </c>
      <c r="K236" s="435">
        <v>579.40085706683999</v>
      </c>
    </row>
    <row r="237" spans="1:11" s="9" customFormat="1">
      <c r="A237" s="397">
        <v>111</v>
      </c>
      <c r="B237" s="409">
        <v>7</v>
      </c>
      <c r="C237" s="409">
        <v>7</v>
      </c>
      <c r="D237" s="400">
        <v>17953</v>
      </c>
      <c r="E237" s="398" t="s">
        <v>70</v>
      </c>
      <c r="F237" s="435">
        <v>-238.94515164887682</v>
      </c>
      <c r="G237" s="427">
        <v>362.54401335530326</v>
      </c>
      <c r="H237" s="399">
        <v>142.51791051140489</v>
      </c>
      <c r="I237" s="435">
        <v>426.70294555806947</v>
      </c>
      <c r="J237" s="399">
        <v>-127.13785996769342</v>
      </c>
      <c r="K237" s="435">
        <v>565.68185780820738</v>
      </c>
    </row>
    <row r="238" spans="1:11" s="9" customFormat="1">
      <c r="A238" s="397">
        <v>707</v>
      </c>
      <c r="B238" s="409">
        <v>12</v>
      </c>
      <c r="C238" s="409">
        <v>12</v>
      </c>
      <c r="D238" s="400">
        <v>1902</v>
      </c>
      <c r="E238" s="398" t="s">
        <v>253</v>
      </c>
      <c r="F238" s="435">
        <v>-149.13648199886683</v>
      </c>
      <c r="G238" s="427">
        <v>-113.89110296096959</v>
      </c>
      <c r="H238" s="399">
        <v>211.61832422656261</v>
      </c>
      <c r="I238" s="435">
        <v>903.52850354688383</v>
      </c>
      <c r="J238" s="399">
        <v>-287.99211356466878</v>
      </c>
      <c r="K238" s="435">
        <v>564.12712924894129</v>
      </c>
    </row>
    <row r="239" spans="1:11" s="9" customFormat="1">
      <c r="A239" s="397">
        <v>529</v>
      </c>
      <c r="B239" s="409">
        <v>2</v>
      </c>
      <c r="C239" s="409">
        <v>2</v>
      </c>
      <c r="D239" s="400">
        <v>19999</v>
      </c>
      <c r="E239" s="398" t="s">
        <v>192</v>
      </c>
      <c r="F239" s="435">
        <v>193.22877865745329</v>
      </c>
      <c r="G239" s="427">
        <v>246.78078573071252</v>
      </c>
      <c r="H239" s="399">
        <v>121.48377083386465</v>
      </c>
      <c r="I239" s="435">
        <v>39.782902095147946</v>
      </c>
      <c r="J239" s="399">
        <v>-43.049652482624133</v>
      </c>
      <c r="K239" s="435">
        <v>558.22658483455416</v>
      </c>
    </row>
    <row r="240" spans="1:11" s="9" customFormat="1">
      <c r="A240" s="397">
        <v>420</v>
      </c>
      <c r="B240" s="409">
        <v>11</v>
      </c>
      <c r="C240" s="409">
        <v>11</v>
      </c>
      <c r="D240" s="400">
        <v>9049</v>
      </c>
      <c r="E240" s="398" t="s">
        <v>160</v>
      </c>
      <c r="F240" s="435">
        <v>39.708149351497646</v>
      </c>
      <c r="G240" s="427">
        <v>106.24511663206994</v>
      </c>
      <c r="H240" s="399">
        <v>118.22882002179736</v>
      </c>
      <c r="I240" s="435">
        <v>410.68733325232068</v>
      </c>
      <c r="J240" s="399">
        <v>-123.5608354514311</v>
      </c>
      <c r="K240" s="435">
        <v>551.30858380625455</v>
      </c>
    </row>
    <row r="241" spans="1:11" s="9" customFormat="1">
      <c r="A241" s="397">
        <v>989</v>
      </c>
      <c r="B241" s="409">
        <v>14</v>
      </c>
      <c r="C241" s="409">
        <v>14</v>
      </c>
      <c r="D241" s="400">
        <v>5316</v>
      </c>
      <c r="E241" s="398" t="s">
        <v>325</v>
      </c>
      <c r="F241" s="435">
        <v>149.74057381917956</v>
      </c>
      <c r="G241" s="427">
        <v>-265.25315874704722</v>
      </c>
      <c r="H241" s="399">
        <v>130.82073770250318</v>
      </c>
      <c r="I241" s="435">
        <v>553.49062972090985</v>
      </c>
      <c r="J241" s="399">
        <v>-19.304740406320541</v>
      </c>
      <c r="K241" s="435">
        <v>549.49404208922476</v>
      </c>
    </row>
    <row r="242" spans="1:11" s="9" customFormat="1">
      <c r="A242" s="397">
        <v>851</v>
      </c>
      <c r="B242" s="409">
        <v>19</v>
      </c>
      <c r="C242" s="409">
        <v>19</v>
      </c>
      <c r="D242" s="400">
        <v>21018</v>
      </c>
      <c r="E242" s="398" t="s">
        <v>294</v>
      </c>
      <c r="F242" s="435">
        <v>292.08589438469266</v>
      </c>
      <c r="G242" s="427">
        <v>-262.87051576275957</v>
      </c>
      <c r="H242" s="399">
        <v>139.27303173996918</v>
      </c>
      <c r="I242" s="435">
        <v>382.29762221211973</v>
      </c>
      <c r="J242" s="399">
        <v>-7.5911599581311258</v>
      </c>
      <c r="K242" s="435">
        <v>543.19487261589086</v>
      </c>
    </row>
    <row r="243" spans="1:11" s="9" customFormat="1">
      <c r="A243" s="397">
        <v>19</v>
      </c>
      <c r="B243" s="409">
        <v>2</v>
      </c>
      <c r="C243" s="409">
        <v>2</v>
      </c>
      <c r="D243" s="400">
        <v>3961</v>
      </c>
      <c r="E243" s="398" t="s">
        <v>39</v>
      </c>
      <c r="F243" s="435">
        <v>415.57428021894685</v>
      </c>
      <c r="G243" s="427">
        <v>-206.39057965909601</v>
      </c>
      <c r="H243" s="399">
        <v>91.588288026367707</v>
      </c>
      <c r="I243" s="435">
        <v>490.78006186993838</v>
      </c>
      <c r="J243" s="399">
        <v>-249.24362534713455</v>
      </c>
      <c r="K243" s="435">
        <v>542.30842510902232</v>
      </c>
    </row>
    <row r="244" spans="1:11" s="9" customFormat="1">
      <c r="A244" s="397">
        <v>908</v>
      </c>
      <c r="B244" s="409">
        <v>6</v>
      </c>
      <c r="C244" s="409">
        <v>6</v>
      </c>
      <c r="D244" s="400">
        <v>20694</v>
      </c>
      <c r="E244" s="398" t="s">
        <v>308</v>
      </c>
      <c r="F244" s="435">
        <v>183.53872706776923</v>
      </c>
      <c r="G244" s="427">
        <v>-148.29569973870315</v>
      </c>
      <c r="H244" s="399">
        <v>150.35556763890119</v>
      </c>
      <c r="I244" s="435">
        <v>259.83296770618648</v>
      </c>
      <c r="J244" s="399">
        <v>83.400889146612542</v>
      </c>
      <c r="K244" s="435">
        <v>528.83245182076621</v>
      </c>
    </row>
    <row r="245" spans="1:11" s="9" customFormat="1">
      <c r="A245" s="397">
        <v>481</v>
      </c>
      <c r="B245" s="409">
        <v>2</v>
      </c>
      <c r="C245" s="409">
        <v>2</v>
      </c>
      <c r="D245" s="400">
        <v>9619</v>
      </c>
      <c r="E245" s="398" t="s">
        <v>177</v>
      </c>
      <c r="F245" s="435">
        <v>496.80323185456967</v>
      </c>
      <c r="G245" s="427">
        <v>32.105390062392452</v>
      </c>
      <c r="H245" s="399">
        <v>85.882161343183824</v>
      </c>
      <c r="I245" s="435">
        <v>122.00180350151514</v>
      </c>
      <c r="J245" s="399">
        <v>-208.85611809959454</v>
      </c>
      <c r="K245" s="435">
        <v>527.93646866206655</v>
      </c>
    </row>
    <row r="246" spans="1:11" s="9" customFormat="1">
      <c r="A246" s="397">
        <v>853</v>
      </c>
      <c r="B246" s="409">
        <v>2</v>
      </c>
      <c r="C246" s="409">
        <v>2</v>
      </c>
      <c r="D246" s="400">
        <v>201863</v>
      </c>
      <c r="E246" s="398" t="s">
        <v>295</v>
      </c>
      <c r="F246" s="435">
        <v>100.20197650783076</v>
      </c>
      <c r="G246" s="427">
        <v>-106.69865093887437</v>
      </c>
      <c r="H246" s="399">
        <v>178.2312215822235</v>
      </c>
      <c r="I246" s="435">
        <v>111.04789226115852</v>
      </c>
      <c r="J246" s="399">
        <v>241.90500487954702</v>
      </c>
      <c r="K246" s="435">
        <v>524.68744429188541</v>
      </c>
    </row>
    <row r="247" spans="1:11" s="9" customFormat="1">
      <c r="A247" s="397">
        <v>143</v>
      </c>
      <c r="B247" s="409">
        <v>6</v>
      </c>
      <c r="C247" s="409">
        <v>6</v>
      </c>
      <c r="D247" s="400">
        <v>6850</v>
      </c>
      <c r="E247" s="398" t="s">
        <v>74</v>
      </c>
      <c r="F247" s="435">
        <v>87.791134527447113</v>
      </c>
      <c r="G247" s="427">
        <v>-85.116728533003183</v>
      </c>
      <c r="H247" s="399">
        <v>134.10436636514902</v>
      </c>
      <c r="I247" s="435">
        <v>508.57402925860288</v>
      </c>
      <c r="J247" s="399">
        <v>-127.80598540145985</v>
      </c>
      <c r="K247" s="435">
        <v>517.54681621673592</v>
      </c>
    </row>
    <row r="248" spans="1:11" s="9" customFormat="1">
      <c r="A248" s="397">
        <v>580</v>
      </c>
      <c r="B248" s="409">
        <v>9</v>
      </c>
      <c r="C248" s="409">
        <v>9</v>
      </c>
      <c r="D248" s="400">
        <v>4366</v>
      </c>
      <c r="E248" s="398" t="s">
        <v>208</v>
      </c>
      <c r="F248" s="435">
        <v>-115.38069815233108</v>
      </c>
      <c r="G248" s="427">
        <v>-91.504880738239521</v>
      </c>
      <c r="H248" s="399">
        <v>116.68200809241245</v>
      </c>
      <c r="I248" s="435">
        <v>669.0097365164545</v>
      </c>
      <c r="J248" s="399">
        <v>-64.452817224003667</v>
      </c>
      <c r="K248" s="435">
        <v>514.35334849429262</v>
      </c>
    </row>
    <row r="249" spans="1:11" s="9" customFormat="1">
      <c r="A249" s="397">
        <v>598</v>
      </c>
      <c r="B249" s="409">
        <v>15</v>
      </c>
      <c r="C249" s="409">
        <v>15</v>
      </c>
      <c r="D249" s="400">
        <v>19475</v>
      </c>
      <c r="E249" s="398" t="s">
        <v>216</v>
      </c>
      <c r="F249" s="435">
        <v>518.7982755611722</v>
      </c>
      <c r="G249" s="427">
        <v>-538.65703103136229</v>
      </c>
      <c r="H249" s="399">
        <v>175.55011459052037</v>
      </c>
      <c r="I249" s="435">
        <v>163.03941276688926</v>
      </c>
      <c r="J249" s="399">
        <v>192.27291399229782</v>
      </c>
      <c r="K249" s="435">
        <v>511.00368587951738</v>
      </c>
    </row>
    <row r="250" spans="1:11" s="9" customFormat="1">
      <c r="A250" s="397">
        <v>416</v>
      </c>
      <c r="B250" s="409">
        <v>9</v>
      </c>
      <c r="C250" s="409">
        <v>9</v>
      </c>
      <c r="D250" s="400">
        <v>2862</v>
      </c>
      <c r="E250" s="398" t="s">
        <v>158</v>
      </c>
      <c r="F250" s="435">
        <v>321.00805657407562</v>
      </c>
      <c r="G250" s="427">
        <v>-251.97817123783545</v>
      </c>
      <c r="H250" s="399">
        <v>112.55356539403483</v>
      </c>
      <c r="I250" s="435">
        <v>548.52957582927104</v>
      </c>
      <c r="J250" s="399">
        <v>-221.34905660377359</v>
      </c>
      <c r="K250" s="435">
        <v>508.76396995577244</v>
      </c>
    </row>
    <row r="251" spans="1:11" s="9" customFormat="1">
      <c r="A251" s="397">
        <v>749</v>
      </c>
      <c r="B251" s="409">
        <v>11</v>
      </c>
      <c r="C251" s="409">
        <v>11</v>
      </c>
      <c r="D251" s="400">
        <v>21290</v>
      </c>
      <c r="E251" s="398" t="s">
        <v>266</v>
      </c>
      <c r="F251" s="435">
        <v>447.93112555136827</v>
      </c>
      <c r="G251" s="427">
        <v>-182.26658077101069</v>
      </c>
      <c r="H251" s="399">
        <v>95.254213275307606</v>
      </c>
      <c r="I251" s="435">
        <v>218.299918973871</v>
      </c>
      <c r="J251" s="399">
        <v>-72.155237200563647</v>
      </c>
      <c r="K251" s="435">
        <v>507.06343982897255</v>
      </c>
    </row>
    <row r="252" spans="1:11" s="9" customFormat="1">
      <c r="A252" s="397">
        <v>271</v>
      </c>
      <c r="B252" s="409">
        <v>4</v>
      </c>
      <c r="C252" s="409">
        <v>4</v>
      </c>
      <c r="D252" s="400">
        <v>6766</v>
      </c>
      <c r="E252" s="398" t="s">
        <v>125</v>
      </c>
      <c r="F252" s="435">
        <v>-69.869496610497151</v>
      </c>
      <c r="G252" s="427">
        <v>-145.47951856189388</v>
      </c>
      <c r="H252" s="399">
        <v>156.16535669997754</v>
      </c>
      <c r="I252" s="435">
        <v>599.55637612426619</v>
      </c>
      <c r="J252" s="399">
        <v>-36.753916642033701</v>
      </c>
      <c r="K252" s="435">
        <v>503.61880100981898</v>
      </c>
    </row>
    <row r="253" spans="1:11" s="9" customFormat="1">
      <c r="A253" s="397">
        <v>245</v>
      </c>
      <c r="B253" s="409">
        <v>1</v>
      </c>
      <c r="C253" s="410">
        <v>32</v>
      </c>
      <c r="D253" s="400">
        <v>38211</v>
      </c>
      <c r="E253" s="398" t="s">
        <v>116</v>
      </c>
      <c r="F253" s="435">
        <v>383.40436407623338</v>
      </c>
      <c r="G253" s="427">
        <v>-62.830100273968462</v>
      </c>
      <c r="H253" s="399">
        <v>164.04363626431447</v>
      </c>
      <c r="I253" s="435">
        <v>95.551680110534903</v>
      </c>
      <c r="J253" s="399">
        <v>-84.251236554918734</v>
      </c>
      <c r="K253" s="435">
        <v>495.91834362219561</v>
      </c>
    </row>
    <row r="254" spans="1:11" s="9" customFormat="1">
      <c r="A254" s="397">
        <v>837</v>
      </c>
      <c r="B254" s="409">
        <v>6</v>
      </c>
      <c r="C254" s="409">
        <v>6</v>
      </c>
      <c r="D254" s="400">
        <v>255050</v>
      </c>
      <c r="E254" s="398" t="s">
        <v>287</v>
      </c>
      <c r="F254" s="435">
        <v>-11.933314114574085</v>
      </c>
      <c r="G254" s="427">
        <v>-138.97753256504265</v>
      </c>
      <c r="H254" s="399">
        <v>195.40892120772631</v>
      </c>
      <c r="I254" s="435">
        <v>99.991779416877677</v>
      </c>
      <c r="J254" s="399">
        <v>340.96183101352676</v>
      </c>
      <c r="K254" s="435">
        <v>485.45168495851402</v>
      </c>
    </row>
    <row r="255" spans="1:11" s="9" customFormat="1">
      <c r="A255" s="397">
        <v>743</v>
      </c>
      <c r="B255" s="409">
        <v>14</v>
      </c>
      <c r="C255" s="409">
        <v>14</v>
      </c>
      <c r="D255" s="400">
        <v>66160</v>
      </c>
      <c r="E255" s="398" t="s">
        <v>262</v>
      </c>
      <c r="F255" s="435">
        <v>288.76541293610239</v>
      </c>
      <c r="G255" s="427">
        <v>-177.06741374876825</v>
      </c>
      <c r="H255" s="399">
        <v>130.78794475302357</v>
      </c>
      <c r="I255" s="435">
        <v>248.86549304708737</v>
      </c>
      <c r="J255" s="399">
        <v>-20.292321644498188</v>
      </c>
      <c r="K255" s="435">
        <v>471.05911534294688</v>
      </c>
    </row>
    <row r="256" spans="1:11" s="9" customFormat="1">
      <c r="A256" s="397">
        <v>213</v>
      </c>
      <c r="B256" s="409">
        <v>10</v>
      </c>
      <c r="C256" s="409">
        <v>10</v>
      </c>
      <c r="D256" s="400">
        <v>5114</v>
      </c>
      <c r="E256" s="398" t="s">
        <v>99</v>
      </c>
      <c r="F256" s="435">
        <v>-3.2656108467527707</v>
      </c>
      <c r="G256" s="427">
        <v>-98.701016304815127</v>
      </c>
      <c r="H256" s="399">
        <v>164.9173383134351</v>
      </c>
      <c r="I256" s="435">
        <v>450.39615611802992</v>
      </c>
      <c r="J256" s="399">
        <v>-53.448181462651547</v>
      </c>
      <c r="K256" s="435">
        <v>459.89868581724562</v>
      </c>
    </row>
    <row r="257" spans="1:11" s="9" customFormat="1">
      <c r="A257" s="397">
        <v>149</v>
      </c>
      <c r="B257" s="409">
        <v>1</v>
      </c>
      <c r="C257" s="410">
        <v>33</v>
      </c>
      <c r="D257" s="400">
        <v>5379</v>
      </c>
      <c r="E257" s="398" t="s">
        <v>78</v>
      </c>
      <c r="F257" s="435">
        <v>360.44429566171874</v>
      </c>
      <c r="G257" s="427">
        <v>179.95846542844305</v>
      </c>
      <c r="H257" s="399">
        <v>77.164496469597779</v>
      </c>
      <c r="I257" s="435">
        <v>98.851710929813663</v>
      </c>
      <c r="J257" s="399">
        <v>-259.23740472206731</v>
      </c>
      <c r="K257" s="435">
        <v>457.18156376750591</v>
      </c>
    </row>
    <row r="258" spans="1:11" s="9" customFormat="1">
      <c r="A258" s="397">
        <v>895</v>
      </c>
      <c r="B258" s="409">
        <v>2</v>
      </c>
      <c r="C258" s="409">
        <v>2</v>
      </c>
      <c r="D258" s="400">
        <v>14938</v>
      </c>
      <c r="E258" s="398" t="s">
        <v>306</v>
      </c>
      <c r="F258" s="435">
        <v>90.659552445506677</v>
      </c>
      <c r="G258" s="427">
        <v>104.31397130948854</v>
      </c>
      <c r="H258" s="399">
        <v>170.43772150594705</v>
      </c>
      <c r="I258" s="435">
        <v>164.9234530141087</v>
      </c>
      <c r="J258" s="399">
        <v>-95.038291605301922</v>
      </c>
      <c r="K258" s="435">
        <v>435.2964066697491</v>
      </c>
    </row>
    <row r="259" spans="1:11" s="9" customFormat="1">
      <c r="A259" s="397">
        <v>50</v>
      </c>
      <c r="B259" s="409">
        <v>4</v>
      </c>
      <c r="C259" s="409">
        <v>4</v>
      </c>
      <c r="D259" s="400">
        <v>11184</v>
      </c>
      <c r="E259" s="398" t="s">
        <v>44</v>
      </c>
      <c r="F259" s="435">
        <v>147.65519902000133</v>
      </c>
      <c r="G259" s="427">
        <v>-111.01497107447804</v>
      </c>
      <c r="H259" s="399">
        <v>98.078378031016271</v>
      </c>
      <c r="I259" s="435">
        <v>397.84628105661773</v>
      </c>
      <c r="J259" s="399">
        <v>-99.184370529327609</v>
      </c>
      <c r="K259" s="435">
        <v>433.38051650382971</v>
      </c>
    </row>
    <row r="260" spans="1:11" s="9" customFormat="1">
      <c r="A260" s="397">
        <v>783</v>
      </c>
      <c r="B260" s="409">
        <v>4</v>
      </c>
      <c r="C260" s="409">
        <v>4</v>
      </c>
      <c r="D260" s="400">
        <v>6377</v>
      </c>
      <c r="E260" s="398" t="s">
        <v>279</v>
      </c>
      <c r="F260" s="435">
        <v>6.1501545548939873</v>
      </c>
      <c r="G260" s="427">
        <v>-20.158699090787955</v>
      </c>
      <c r="H260" s="399">
        <v>105.8453641710866</v>
      </c>
      <c r="I260" s="435">
        <v>346.06784549469103</v>
      </c>
      <c r="J260" s="399">
        <v>-9.9518582405519833</v>
      </c>
      <c r="K260" s="435">
        <v>427.95280688933173</v>
      </c>
    </row>
    <row r="261" spans="1:11" s="9" customFormat="1">
      <c r="A261" s="397">
        <v>405</v>
      </c>
      <c r="B261" s="409">
        <v>9</v>
      </c>
      <c r="C261" s="409">
        <v>9</v>
      </c>
      <c r="D261" s="400">
        <v>72988</v>
      </c>
      <c r="E261" s="398" t="s">
        <v>154</v>
      </c>
      <c r="F261" s="435">
        <v>63.6614772623251</v>
      </c>
      <c r="G261" s="427">
        <v>-37.431783824182553</v>
      </c>
      <c r="H261" s="399">
        <v>169.87182119516689</v>
      </c>
      <c r="I261" s="435">
        <v>262.08183332266037</v>
      </c>
      <c r="J261" s="399">
        <v>-43.464665424453337</v>
      </c>
      <c r="K261" s="435">
        <v>414.71868253151649</v>
      </c>
    </row>
    <row r="262" spans="1:11" s="9" customFormat="1">
      <c r="A262" s="397">
        <v>186</v>
      </c>
      <c r="B262" s="409">
        <v>1</v>
      </c>
      <c r="C262" s="410">
        <v>35</v>
      </c>
      <c r="D262" s="400">
        <v>46490</v>
      </c>
      <c r="E262" s="398" t="s">
        <v>93</v>
      </c>
      <c r="F262" s="435">
        <v>317.88574131256075</v>
      </c>
      <c r="G262" s="427">
        <v>-145.17365328696656</v>
      </c>
      <c r="H262" s="399">
        <v>124.92115662262069</v>
      </c>
      <c r="I262" s="435">
        <v>58.794857545888576</v>
      </c>
      <c r="J262" s="399">
        <v>49.279178317917832</v>
      </c>
      <c r="K262" s="435">
        <v>405.70728051202133</v>
      </c>
    </row>
    <row r="263" spans="1:11" s="9" customFormat="1">
      <c r="A263" s="397">
        <v>694</v>
      </c>
      <c r="B263" s="409">
        <v>5</v>
      </c>
      <c r="C263" s="409">
        <v>5</v>
      </c>
      <c r="D263" s="400">
        <v>28483</v>
      </c>
      <c r="E263" s="398" t="s">
        <v>247</v>
      </c>
      <c r="F263" s="435">
        <v>143.59328083322328</v>
      </c>
      <c r="G263" s="427">
        <v>-53.765235109792833</v>
      </c>
      <c r="H263" s="399">
        <v>165.91074058033354</v>
      </c>
      <c r="I263" s="435">
        <v>84.900601686318808</v>
      </c>
      <c r="J263" s="399">
        <v>64.334761085559805</v>
      </c>
      <c r="K263" s="435">
        <v>404.97414907564257</v>
      </c>
    </row>
    <row r="264" spans="1:11" s="9" customFormat="1">
      <c r="A264" s="397">
        <v>20</v>
      </c>
      <c r="B264" s="409">
        <v>6</v>
      </c>
      <c r="C264" s="409">
        <v>6</v>
      </c>
      <c r="D264" s="400">
        <v>16405</v>
      </c>
      <c r="E264" s="398" t="s">
        <v>40</v>
      </c>
      <c r="F264" s="435">
        <v>173.44300668369033</v>
      </c>
      <c r="G264" s="427">
        <v>-300.18605575021786</v>
      </c>
      <c r="H264" s="399">
        <v>155.56653004688579</v>
      </c>
      <c r="I264" s="435">
        <v>493.05308914984067</v>
      </c>
      <c r="J264" s="399">
        <v>-136.46132276744896</v>
      </c>
      <c r="K264" s="435">
        <v>385.41524736275005</v>
      </c>
    </row>
    <row r="265" spans="1:11" s="9" customFormat="1">
      <c r="A265" s="397">
        <v>616</v>
      </c>
      <c r="B265" s="409">
        <v>1</v>
      </c>
      <c r="C265" s="410">
        <v>34</v>
      </c>
      <c r="D265" s="400">
        <v>1781</v>
      </c>
      <c r="E265" s="398" t="s">
        <v>226</v>
      </c>
      <c r="F265" s="435">
        <v>120.92958063470815</v>
      </c>
      <c r="G265" s="427">
        <v>-190.41852103868581</v>
      </c>
      <c r="H265" s="399">
        <v>122.06884287718314</v>
      </c>
      <c r="I265" s="435">
        <v>592.43503058915326</v>
      </c>
      <c r="J265" s="399">
        <v>-261.91184727681076</v>
      </c>
      <c r="K265" s="435">
        <v>383.10308578554793</v>
      </c>
    </row>
    <row r="266" spans="1:11" s="9" customFormat="1">
      <c r="A266" s="397">
        <v>239</v>
      </c>
      <c r="B266" s="409">
        <v>11</v>
      </c>
      <c r="C266" s="409">
        <v>11</v>
      </c>
      <c r="D266" s="400">
        <v>2035</v>
      </c>
      <c r="E266" s="398" t="s">
        <v>112</v>
      </c>
      <c r="F266" s="435">
        <v>247.05785925656767</v>
      </c>
      <c r="G266" s="427">
        <v>43.420283625046707</v>
      </c>
      <c r="H266" s="399">
        <v>93.70392843955868</v>
      </c>
      <c r="I266" s="435">
        <v>224.94309666207224</v>
      </c>
      <c r="J266" s="399">
        <v>-233.57493857493859</v>
      </c>
      <c r="K266" s="435">
        <v>375.55022940830662</v>
      </c>
    </row>
    <row r="267" spans="1:11" s="9" customFormat="1">
      <c r="A267" s="397">
        <v>297</v>
      </c>
      <c r="B267" s="409">
        <v>11</v>
      </c>
      <c r="C267" s="409">
        <v>11</v>
      </c>
      <c r="D267" s="400">
        <v>124021</v>
      </c>
      <c r="E267" s="398" t="s">
        <v>138</v>
      </c>
      <c r="F267" s="435">
        <v>54.490291564188908</v>
      </c>
      <c r="G267" s="427">
        <v>-124.51787852437074</v>
      </c>
      <c r="H267" s="399">
        <v>120.02582302703475</v>
      </c>
      <c r="I267" s="435">
        <v>294.57050730507086</v>
      </c>
      <c r="J267" s="399">
        <v>30.90450004434733</v>
      </c>
      <c r="K267" s="435">
        <v>375.47324341627109</v>
      </c>
    </row>
    <row r="268" spans="1:11" s="9" customFormat="1">
      <c r="A268" s="397">
        <v>441</v>
      </c>
      <c r="B268" s="409">
        <v>9</v>
      </c>
      <c r="C268" s="409">
        <v>9</v>
      </c>
      <c r="D268" s="400">
        <v>4396</v>
      </c>
      <c r="E268" s="398" t="s">
        <v>172</v>
      </c>
      <c r="F268" s="435">
        <v>29.051235922056371</v>
      </c>
      <c r="G268" s="427">
        <v>-232.46186769774198</v>
      </c>
      <c r="H268" s="399">
        <v>149.37455533582033</v>
      </c>
      <c r="I268" s="435">
        <v>431.34390550968976</v>
      </c>
      <c r="J268" s="399">
        <v>-3.5188808007279344</v>
      </c>
      <c r="K268" s="435">
        <v>373.78894826909652</v>
      </c>
    </row>
    <row r="269" spans="1:11" s="9" customFormat="1">
      <c r="A269" s="397">
        <v>684</v>
      </c>
      <c r="B269" s="409">
        <v>4</v>
      </c>
      <c r="C269" s="409">
        <v>4</v>
      </c>
      <c r="D269" s="400">
        <v>38832</v>
      </c>
      <c r="E269" s="398" t="s">
        <v>242</v>
      </c>
      <c r="F269" s="435">
        <v>110.26889845219759</v>
      </c>
      <c r="G269" s="427">
        <v>-4.92168300625816</v>
      </c>
      <c r="H269" s="399">
        <v>145.44156394387844</v>
      </c>
      <c r="I269" s="435">
        <v>119.78254245057566</v>
      </c>
      <c r="J269" s="399">
        <v>-1.7697002472187886</v>
      </c>
      <c r="K269" s="435">
        <v>368.80162159317473</v>
      </c>
    </row>
    <row r="270" spans="1:11" s="9" customFormat="1">
      <c r="A270" s="397">
        <v>593</v>
      </c>
      <c r="B270" s="409">
        <v>10</v>
      </c>
      <c r="C270" s="409">
        <v>10</v>
      </c>
      <c r="D270" s="400">
        <v>17050</v>
      </c>
      <c r="E270" s="398" t="s">
        <v>214</v>
      </c>
      <c r="F270" s="435">
        <v>-135.85435580238368</v>
      </c>
      <c r="G270" s="427">
        <v>-161.75651725941469</v>
      </c>
      <c r="H270" s="399">
        <v>159.75756934190576</v>
      </c>
      <c r="I270" s="435">
        <v>517.14475079719386</v>
      </c>
      <c r="J270" s="399">
        <v>-16.394076246334311</v>
      </c>
      <c r="K270" s="435">
        <v>362.89737083096702</v>
      </c>
    </row>
    <row r="271" spans="1:11" s="9" customFormat="1">
      <c r="A271" s="397">
        <v>106</v>
      </c>
      <c r="B271" s="409">
        <v>1</v>
      </c>
      <c r="C271" s="410">
        <v>35</v>
      </c>
      <c r="D271" s="400">
        <v>46901</v>
      </c>
      <c r="E271" s="398" t="s">
        <v>67</v>
      </c>
      <c r="F271" s="435">
        <v>153.35395918226243</v>
      </c>
      <c r="G271" s="427">
        <v>-30.738104152548249</v>
      </c>
      <c r="H271" s="399">
        <v>149.73837985984409</v>
      </c>
      <c r="I271" s="435">
        <v>77.024742701814063</v>
      </c>
      <c r="J271" s="399">
        <v>-9.3544274109294037</v>
      </c>
      <c r="K271" s="435">
        <v>340.02455018044299</v>
      </c>
    </row>
    <row r="272" spans="1:11" s="9" customFormat="1">
      <c r="A272" s="397">
        <v>915</v>
      </c>
      <c r="B272" s="409">
        <v>11</v>
      </c>
      <c r="C272" s="409">
        <v>11</v>
      </c>
      <c r="D272" s="400">
        <v>19727</v>
      </c>
      <c r="E272" s="398" t="s">
        <v>309</v>
      </c>
      <c r="F272" s="435">
        <v>-134.67084590746234</v>
      </c>
      <c r="G272" s="427">
        <v>-16.4053625356335</v>
      </c>
      <c r="H272" s="399">
        <v>188.06294692133042</v>
      </c>
      <c r="I272" s="435">
        <v>369.85104153042874</v>
      </c>
      <c r="J272" s="399">
        <v>-69.435088964363558</v>
      </c>
      <c r="K272" s="435">
        <v>337.40269104429984</v>
      </c>
    </row>
    <row r="273" spans="1:11" s="9" customFormat="1">
      <c r="A273" s="397">
        <v>700</v>
      </c>
      <c r="B273" s="409">
        <v>9</v>
      </c>
      <c r="C273" s="409">
        <v>9</v>
      </c>
      <c r="D273" s="400">
        <v>4758</v>
      </c>
      <c r="E273" s="398" t="s">
        <v>250</v>
      </c>
      <c r="F273" s="435">
        <v>11.663683393408803</v>
      </c>
      <c r="G273" s="427">
        <v>127.46116205784196</v>
      </c>
      <c r="H273" s="399">
        <v>143.13319074869128</v>
      </c>
      <c r="I273" s="435">
        <v>261.95412164705914</v>
      </c>
      <c r="J273" s="399">
        <v>-212.07755359394704</v>
      </c>
      <c r="K273" s="435">
        <v>332.13460425305414</v>
      </c>
    </row>
    <row r="274" spans="1:11" s="9" customFormat="1">
      <c r="A274" s="397">
        <v>179</v>
      </c>
      <c r="B274" s="409">
        <v>13</v>
      </c>
      <c r="C274" s="409">
        <v>13</v>
      </c>
      <c r="D274" s="400">
        <v>147746</v>
      </c>
      <c r="E274" s="398" t="s">
        <v>90</v>
      </c>
      <c r="F274" s="435">
        <v>105.8909444468768</v>
      </c>
      <c r="G274" s="427">
        <v>-128.48699860497584</v>
      </c>
      <c r="H274" s="399">
        <v>182.99999468911199</v>
      </c>
      <c r="I274" s="435">
        <v>328.20489820000404</v>
      </c>
      <c r="J274" s="399">
        <v>-158.57230652606501</v>
      </c>
      <c r="K274" s="435">
        <v>330.03653220495204</v>
      </c>
    </row>
    <row r="275" spans="1:11" s="9" customFormat="1">
      <c r="A275" s="397">
        <v>698</v>
      </c>
      <c r="B275" s="409">
        <v>19</v>
      </c>
      <c r="C275" s="409">
        <v>19</v>
      </c>
      <c r="D275" s="400">
        <v>65286</v>
      </c>
      <c r="E275" s="398" t="s">
        <v>249</v>
      </c>
      <c r="F275" s="435">
        <v>311.21683946146368</v>
      </c>
      <c r="G275" s="427">
        <v>-435.54386990407056</v>
      </c>
      <c r="H275" s="399">
        <v>146.209467382665</v>
      </c>
      <c r="I275" s="435">
        <v>327.82868826468928</v>
      </c>
      <c r="J275" s="399">
        <v>-19.864718316331221</v>
      </c>
      <c r="K275" s="435">
        <v>329.8464068884162</v>
      </c>
    </row>
    <row r="276" spans="1:11" s="9" customFormat="1">
      <c r="A276" s="397">
        <v>504</v>
      </c>
      <c r="B276" s="409">
        <v>1</v>
      </c>
      <c r="C276" s="410">
        <v>34</v>
      </c>
      <c r="D276" s="400">
        <v>1715</v>
      </c>
      <c r="E276" s="398" t="s">
        <v>188</v>
      </c>
      <c r="F276" s="435">
        <v>205.13144659632042</v>
      </c>
      <c r="G276" s="427">
        <v>-369.25673749619301</v>
      </c>
      <c r="H276" s="399">
        <v>114.18686975929255</v>
      </c>
      <c r="I276" s="435">
        <v>615.77437055966334</v>
      </c>
      <c r="J276" s="399">
        <v>-267.66005830903788</v>
      </c>
      <c r="K276" s="435">
        <v>298.17589111004526</v>
      </c>
    </row>
    <row r="277" spans="1:11" s="9" customFormat="1">
      <c r="A277" s="397">
        <v>151</v>
      </c>
      <c r="B277" s="409">
        <v>14</v>
      </c>
      <c r="C277" s="409">
        <v>14</v>
      </c>
      <c r="D277" s="400">
        <v>1814</v>
      </c>
      <c r="E277" s="398" t="s">
        <v>79</v>
      </c>
      <c r="F277" s="435">
        <v>172.03795429381393</v>
      </c>
      <c r="G277" s="427">
        <v>-253.26831135298747</v>
      </c>
      <c r="H277" s="399">
        <v>93.121660702525674</v>
      </c>
      <c r="I277" s="435">
        <v>517.42158265542639</v>
      </c>
      <c r="J277" s="399">
        <v>-235.31146637265712</v>
      </c>
      <c r="K277" s="435">
        <v>294.00141992612146</v>
      </c>
    </row>
    <row r="278" spans="1:11" s="9" customFormat="1">
      <c r="A278" s="397">
        <v>507</v>
      </c>
      <c r="B278" s="409">
        <v>10</v>
      </c>
      <c r="C278" s="409">
        <v>10</v>
      </c>
      <c r="D278" s="400">
        <v>7099</v>
      </c>
      <c r="E278" s="398" t="s">
        <v>190</v>
      </c>
      <c r="F278" s="435">
        <v>73.636252914718924</v>
      </c>
      <c r="G278" s="427">
        <v>-317.1267446956</v>
      </c>
      <c r="H278" s="399">
        <v>129.1986918792617</v>
      </c>
      <c r="I278" s="435">
        <v>395.49023047037446</v>
      </c>
      <c r="J278" s="399">
        <v>-7.961825609240738</v>
      </c>
      <c r="K278" s="435">
        <v>273.2366049595143</v>
      </c>
    </row>
    <row r="279" spans="1:11" s="9" customFormat="1">
      <c r="A279" s="397">
        <v>491</v>
      </c>
      <c r="B279" s="409">
        <v>10</v>
      </c>
      <c r="C279" s="409">
        <v>10</v>
      </c>
      <c r="D279" s="400">
        <v>51919</v>
      </c>
      <c r="E279" s="398" t="s">
        <v>181</v>
      </c>
      <c r="F279" s="435">
        <v>41.793352260316013</v>
      </c>
      <c r="G279" s="427">
        <v>-317.85005522676124</v>
      </c>
      <c r="H279" s="399">
        <v>162.83065767546645</v>
      </c>
      <c r="I279" s="435">
        <v>321.60066536423591</v>
      </c>
      <c r="J279" s="399">
        <v>63.967333731389282</v>
      </c>
      <c r="K279" s="435">
        <v>272.34195380464638</v>
      </c>
    </row>
    <row r="280" spans="1:11" s="9" customFormat="1">
      <c r="A280" s="397">
        <v>285</v>
      </c>
      <c r="B280" s="409">
        <v>8</v>
      </c>
      <c r="C280" s="409">
        <v>8</v>
      </c>
      <c r="D280" s="400">
        <v>50500</v>
      </c>
      <c r="E280" s="398" t="s">
        <v>132</v>
      </c>
      <c r="F280" s="435">
        <v>18.662154316713071</v>
      </c>
      <c r="G280" s="427">
        <v>-220.23485057935866</v>
      </c>
      <c r="H280" s="399">
        <v>175.69742542410938</v>
      </c>
      <c r="I280" s="435">
        <v>286.79942983299998</v>
      </c>
      <c r="J280" s="399">
        <v>10.460435643564356</v>
      </c>
      <c r="K280" s="435">
        <v>271.38459463802815</v>
      </c>
    </row>
    <row r="281" spans="1:11" s="9" customFormat="1">
      <c r="A281" s="397">
        <v>82</v>
      </c>
      <c r="B281" s="409">
        <v>5</v>
      </c>
      <c r="C281" s="409">
        <v>5</v>
      </c>
      <c r="D281" s="400">
        <v>9371</v>
      </c>
      <c r="E281" s="398" t="s">
        <v>57</v>
      </c>
      <c r="F281" s="435">
        <v>244.15008693561722</v>
      </c>
      <c r="G281" s="427">
        <v>13.559597988601581</v>
      </c>
      <c r="H281" s="399">
        <v>103.25099213995988</v>
      </c>
      <c r="I281" s="435">
        <v>126.61747980197413</v>
      </c>
      <c r="J281" s="399">
        <v>-217.06754882083021</v>
      </c>
      <c r="K281" s="435">
        <v>270.5106080453225</v>
      </c>
    </row>
    <row r="282" spans="1:11" s="9" customFormat="1">
      <c r="A282" s="397">
        <v>90</v>
      </c>
      <c r="B282" s="409">
        <v>12</v>
      </c>
      <c r="C282" s="409">
        <v>12</v>
      </c>
      <c r="D282" s="400">
        <v>3001</v>
      </c>
      <c r="E282" s="398" t="s">
        <v>59</v>
      </c>
      <c r="F282" s="435">
        <v>273.73764975341282</v>
      </c>
      <c r="G282" s="427">
        <v>-491.8369218712736</v>
      </c>
      <c r="H282" s="399">
        <v>167.42417121923157</v>
      </c>
      <c r="I282" s="435">
        <v>446.523442069721</v>
      </c>
      <c r="J282" s="399">
        <v>-125.83305564811729</v>
      </c>
      <c r="K282" s="435">
        <v>270.01528552297447</v>
      </c>
    </row>
    <row r="283" spans="1:11" s="9" customFormat="1">
      <c r="A283" s="397">
        <v>609</v>
      </c>
      <c r="B283" s="409">
        <v>4</v>
      </c>
      <c r="C283" s="409">
        <v>4</v>
      </c>
      <c r="D283" s="400">
        <v>83106</v>
      </c>
      <c r="E283" s="398" t="s">
        <v>222</v>
      </c>
      <c r="F283" s="435">
        <v>23.773434113840267</v>
      </c>
      <c r="G283" s="427">
        <v>-228.3216009047041</v>
      </c>
      <c r="H283" s="399">
        <v>165.36861685125294</v>
      </c>
      <c r="I283" s="435">
        <v>350.363939576039</v>
      </c>
      <c r="J283" s="399">
        <v>-49.029119437826388</v>
      </c>
      <c r="K283" s="435">
        <v>262.15527019860167</v>
      </c>
    </row>
    <row r="284" spans="1:11" s="9" customFormat="1">
      <c r="A284" s="397">
        <v>316</v>
      </c>
      <c r="B284" s="409">
        <v>7</v>
      </c>
      <c r="C284" s="409">
        <v>7</v>
      </c>
      <c r="D284" s="400">
        <v>4114</v>
      </c>
      <c r="E284" s="398" t="s">
        <v>145</v>
      </c>
      <c r="F284" s="435">
        <v>-62.347654522233334</v>
      </c>
      <c r="G284" s="427">
        <v>-81.834400070039919</v>
      </c>
      <c r="H284" s="399">
        <v>176.95785753663208</v>
      </c>
      <c r="I284" s="435">
        <v>402.12148595775318</v>
      </c>
      <c r="J284" s="399">
        <v>-179.08191541079242</v>
      </c>
      <c r="K284" s="435">
        <v>255.81537349131955</v>
      </c>
    </row>
    <row r="285" spans="1:11" s="9" customFormat="1">
      <c r="A285" s="397">
        <v>109</v>
      </c>
      <c r="B285" s="409">
        <v>5</v>
      </c>
      <c r="C285" s="409">
        <v>5</v>
      </c>
      <c r="D285" s="400">
        <v>68319</v>
      </c>
      <c r="E285" s="398" t="s">
        <v>69</v>
      </c>
      <c r="F285" s="435">
        <v>88.41193290745386</v>
      </c>
      <c r="G285" s="427">
        <v>26.393407276456646</v>
      </c>
      <c r="H285" s="399">
        <v>137.98876676684466</v>
      </c>
      <c r="I285" s="435">
        <v>189.07118399661317</v>
      </c>
      <c r="J285" s="399">
        <v>-186.65148787306606</v>
      </c>
      <c r="K285" s="435">
        <v>255.21380307430229</v>
      </c>
    </row>
    <row r="286" spans="1:11" s="9" customFormat="1">
      <c r="A286" s="397">
        <v>531</v>
      </c>
      <c r="B286" s="409">
        <v>4</v>
      </c>
      <c r="C286" s="409">
        <v>4</v>
      </c>
      <c r="D286" s="400">
        <v>4966</v>
      </c>
      <c r="E286" s="398" t="s">
        <v>193</v>
      </c>
      <c r="F286" s="435">
        <v>24.031886043594085</v>
      </c>
      <c r="G286" s="427">
        <v>-414.78400178185973</v>
      </c>
      <c r="H286" s="399">
        <v>174.78778450010745</v>
      </c>
      <c r="I286" s="435">
        <v>520.4967293557263</v>
      </c>
      <c r="J286" s="399">
        <v>-61.566854611357229</v>
      </c>
      <c r="K286" s="435">
        <v>242.96554350621093</v>
      </c>
    </row>
    <row r="287" spans="1:11" s="9" customFormat="1">
      <c r="A287" s="397">
        <v>740</v>
      </c>
      <c r="B287" s="409">
        <v>10</v>
      </c>
      <c r="C287" s="409">
        <v>10</v>
      </c>
      <c r="D287" s="400">
        <v>31843</v>
      </c>
      <c r="E287" s="398" t="s">
        <v>260</v>
      </c>
      <c r="F287" s="435">
        <v>-99.918280521484292</v>
      </c>
      <c r="G287" s="427">
        <v>-214.09039686830056</v>
      </c>
      <c r="H287" s="399">
        <v>162.05997974227532</v>
      </c>
      <c r="I287" s="435">
        <v>405.10366517447653</v>
      </c>
      <c r="J287" s="399">
        <v>-13.350406682787426</v>
      </c>
      <c r="K287" s="435">
        <v>239.80456084417952</v>
      </c>
    </row>
    <row r="288" spans="1:11" s="9" customFormat="1">
      <c r="A288" s="397">
        <v>241</v>
      </c>
      <c r="B288" s="409">
        <v>19</v>
      </c>
      <c r="C288" s="409">
        <v>19</v>
      </c>
      <c r="D288" s="400">
        <v>7691</v>
      </c>
      <c r="E288" s="398" t="s">
        <v>114</v>
      </c>
      <c r="F288" s="435">
        <v>246.04631251598391</v>
      </c>
      <c r="G288" s="427">
        <v>-357.94027013086702</v>
      </c>
      <c r="H288" s="399">
        <v>125.87402409099739</v>
      </c>
      <c r="I288" s="435">
        <v>271.5085838070392</v>
      </c>
      <c r="J288" s="399">
        <v>-47.877389156156546</v>
      </c>
      <c r="K288" s="435">
        <v>237.61126112699691</v>
      </c>
    </row>
    <row r="289" spans="1:11" s="9" customFormat="1">
      <c r="A289" s="397">
        <v>182</v>
      </c>
      <c r="B289" s="409">
        <v>13</v>
      </c>
      <c r="C289" s="409">
        <v>13</v>
      </c>
      <c r="D289" s="400">
        <v>19182</v>
      </c>
      <c r="E289" s="398" t="s">
        <v>92</v>
      </c>
      <c r="F289" s="435">
        <v>-63.287040335242366</v>
      </c>
      <c r="G289" s="427">
        <v>-90.612002757188165</v>
      </c>
      <c r="H289" s="399">
        <v>179.26773501457143</v>
      </c>
      <c r="I289" s="435">
        <v>255.1589561448194</v>
      </c>
      <c r="J289" s="399">
        <v>-71.218173287456992</v>
      </c>
      <c r="K289" s="435">
        <v>209.30947477950326</v>
      </c>
    </row>
    <row r="290" spans="1:11" s="9" customFormat="1">
      <c r="A290" s="397">
        <v>508</v>
      </c>
      <c r="B290" s="409">
        <v>6</v>
      </c>
      <c r="C290" s="409">
        <v>6</v>
      </c>
      <c r="D290" s="400">
        <v>9271</v>
      </c>
      <c r="E290" s="398" t="s">
        <v>191</v>
      </c>
      <c r="F290" s="435">
        <v>-146.10371294918346</v>
      </c>
      <c r="G290" s="427">
        <v>-130.7108226800764</v>
      </c>
      <c r="H290" s="399">
        <v>154.25135804060008</v>
      </c>
      <c r="I290" s="435">
        <v>312.26884520885778</v>
      </c>
      <c r="J290" s="399">
        <v>-24.406428648473735</v>
      </c>
      <c r="K290" s="435">
        <v>165.29923897172424</v>
      </c>
    </row>
    <row r="291" spans="1:11" s="9" customFormat="1">
      <c r="A291" s="397">
        <v>97</v>
      </c>
      <c r="B291" s="409">
        <v>10</v>
      </c>
      <c r="C291" s="409">
        <v>10</v>
      </c>
      <c r="D291" s="400">
        <v>2062</v>
      </c>
      <c r="E291" s="398" t="s">
        <v>62</v>
      </c>
      <c r="F291" s="435">
        <v>68.718831778453108</v>
      </c>
      <c r="G291" s="427">
        <v>-130.7956611772683</v>
      </c>
      <c r="H291" s="399">
        <v>131.94435096492998</v>
      </c>
      <c r="I291" s="435">
        <v>318.00561079375234</v>
      </c>
      <c r="J291" s="399">
        <v>-261.62609117361785</v>
      </c>
      <c r="K291" s="435">
        <v>126.24704118624926</v>
      </c>
    </row>
    <row r="292" spans="1:11" s="9" customFormat="1">
      <c r="A292" s="397">
        <v>81</v>
      </c>
      <c r="B292" s="409">
        <v>7</v>
      </c>
      <c r="C292" s="409">
        <v>7</v>
      </c>
      <c r="D292" s="400">
        <v>2531</v>
      </c>
      <c r="E292" s="398" t="s">
        <v>56</v>
      </c>
      <c r="F292" s="435">
        <v>-176.21581394448299</v>
      </c>
      <c r="G292" s="427">
        <v>-43.3653641368888</v>
      </c>
      <c r="H292" s="399">
        <v>157.3733462497589</v>
      </c>
      <c r="I292" s="435">
        <v>455.64855797621476</v>
      </c>
      <c r="J292" s="399">
        <v>-285.78467009087319</v>
      </c>
      <c r="K292" s="435">
        <v>107.65605605372872</v>
      </c>
    </row>
    <row r="293" spans="1:11" s="9" customFormat="1">
      <c r="A293" s="397">
        <v>857</v>
      </c>
      <c r="B293" s="409">
        <v>11</v>
      </c>
      <c r="C293" s="409">
        <v>11</v>
      </c>
      <c r="D293" s="400">
        <v>2313</v>
      </c>
      <c r="E293" s="398" t="s">
        <v>297</v>
      </c>
      <c r="F293" s="435">
        <v>-68.178206575090712</v>
      </c>
      <c r="G293" s="427">
        <v>-717.0492923346826</v>
      </c>
      <c r="H293" s="399">
        <v>100.57610741445329</v>
      </c>
      <c r="I293" s="435">
        <v>711.18344522058158</v>
      </c>
      <c r="J293" s="399">
        <v>60.079982706441854</v>
      </c>
      <c r="K293" s="435">
        <v>86.612036431703459</v>
      </c>
    </row>
    <row r="294" spans="1:11" s="9" customFormat="1">
      <c r="A294" s="397">
        <v>286</v>
      </c>
      <c r="B294" s="409">
        <v>8</v>
      </c>
      <c r="C294" s="409">
        <v>8</v>
      </c>
      <c r="D294" s="400">
        <v>78880</v>
      </c>
      <c r="E294" s="398" t="s">
        <v>133</v>
      </c>
      <c r="F294" s="435">
        <v>-57.203604838971756</v>
      </c>
      <c r="G294" s="427">
        <v>-263.41723826135137</v>
      </c>
      <c r="H294" s="399">
        <v>147.34351293916671</v>
      </c>
      <c r="I294" s="435">
        <v>266.36199724445271</v>
      </c>
      <c r="J294" s="399">
        <v>-71.862373225152126</v>
      </c>
      <c r="K294" s="435">
        <v>21.222293858144102</v>
      </c>
    </row>
    <row r="295" spans="1:11" s="9" customFormat="1">
      <c r="A295" s="397">
        <v>240</v>
      </c>
      <c r="B295" s="409">
        <v>19</v>
      </c>
      <c r="C295" s="409">
        <v>19</v>
      </c>
      <c r="D295" s="400">
        <v>19371</v>
      </c>
      <c r="E295" s="398" t="s">
        <v>113</v>
      </c>
      <c r="F295" s="435">
        <v>82.688308938345443</v>
      </c>
      <c r="G295" s="427">
        <v>-640.56422967204219</v>
      </c>
      <c r="H295" s="399">
        <v>195.68992930096056</v>
      </c>
      <c r="I295" s="435">
        <v>295.19467024079523</v>
      </c>
      <c r="J295" s="399">
        <v>84.457900986010017</v>
      </c>
      <c r="K295" s="435">
        <v>17.466579794069212</v>
      </c>
    </row>
    <row r="296" spans="1:11" s="9" customFormat="1">
      <c r="A296" s="397">
        <v>75</v>
      </c>
      <c r="B296" s="409">
        <v>8</v>
      </c>
      <c r="C296" s="409">
        <v>8</v>
      </c>
      <c r="D296" s="400">
        <v>19534</v>
      </c>
      <c r="E296" s="398" t="s">
        <v>52</v>
      </c>
      <c r="F296" s="435">
        <v>4.8937604176941569</v>
      </c>
      <c r="G296" s="427">
        <v>-235.8428540677925</v>
      </c>
      <c r="H296" s="399">
        <v>153.62777111207589</v>
      </c>
      <c r="I296" s="435">
        <v>77.445202278659025</v>
      </c>
      <c r="J296" s="399">
        <v>-83.062711170267221</v>
      </c>
      <c r="K296" s="435">
        <v>-82.938831429630667</v>
      </c>
    </row>
    <row r="297" spans="1:11" s="9" customFormat="1">
      <c r="A297" s="397">
        <v>79</v>
      </c>
      <c r="B297" s="409">
        <v>4</v>
      </c>
      <c r="C297" s="409">
        <v>4</v>
      </c>
      <c r="D297" s="400">
        <v>6703</v>
      </c>
      <c r="E297" s="398" t="s">
        <v>55</v>
      </c>
      <c r="F297" s="435">
        <v>-5.2401083202782814</v>
      </c>
      <c r="G297" s="427">
        <v>-276.27365655094883</v>
      </c>
      <c r="H297" s="399">
        <v>147.52971194361763</v>
      </c>
      <c r="I297" s="435">
        <v>45.236422662647321</v>
      </c>
      <c r="J297" s="399">
        <v>-13.460241682828585</v>
      </c>
      <c r="K297" s="435">
        <v>-102.20787194779076</v>
      </c>
    </row>
    <row r="298" spans="1:11" s="9" customFormat="1">
      <c r="A298" s="397">
        <v>78</v>
      </c>
      <c r="B298" s="409">
        <v>1</v>
      </c>
      <c r="C298" s="410">
        <v>33</v>
      </c>
      <c r="D298" s="400">
        <v>7721</v>
      </c>
      <c r="E298" s="398" t="s">
        <v>54</v>
      </c>
      <c r="F298" s="435">
        <v>47.642954002147007</v>
      </c>
      <c r="G298" s="427">
        <v>-372.85220857712585</v>
      </c>
      <c r="H298" s="399">
        <v>133.34191240435135</v>
      </c>
      <c r="I298" s="435">
        <v>68.905798797502655</v>
      </c>
      <c r="J298" s="399">
        <v>-14.485688382333894</v>
      </c>
      <c r="K298" s="435">
        <v>-137.44723175545869</v>
      </c>
    </row>
    <row r="299" spans="1:11" s="9" customFormat="1">
      <c r="A299" s="397">
        <v>304</v>
      </c>
      <c r="B299" s="409">
        <v>2</v>
      </c>
      <c r="C299" s="409">
        <v>2</v>
      </c>
      <c r="D299" s="400">
        <v>949</v>
      </c>
      <c r="E299" s="398" t="s">
        <v>141</v>
      </c>
      <c r="F299" s="435">
        <v>149.4080202463671</v>
      </c>
      <c r="G299" s="427">
        <v>-284.63169766739213</v>
      </c>
      <c r="H299" s="399">
        <v>118.85293603786197</v>
      </c>
      <c r="I299" s="435">
        <v>86.961486513622276</v>
      </c>
      <c r="J299" s="399">
        <v>-220.08008429926238</v>
      </c>
      <c r="K299" s="435">
        <v>-149.48933916880318</v>
      </c>
    </row>
    <row r="300" spans="1:11" s="9" customFormat="1">
      <c r="A300" s="397">
        <v>204</v>
      </c>
      <c r="B300" s="409">
        <v>11</v>
      </c>
      <c r="C300" s="409">
        <v>11</v>
      </c>
      <c r="D300" s="400">
        <v>2628</v>
      </c>
      <c r="E300" s="398" t="s">
        <v>95</v>
      </c>
      <c r="F300" s="435">
        <v>-21.512142200867459</v>
      </c>
      <c r="G300" s="427">
        <v>-628.43894181590417</v>
      </c>
      <c r="H300" s="399">
        <v>116.53326299530215</v>
      </c>
      <c r="I300" s="435">
        <v>599.14180533901492</v>
      </c>
      <c r="J300" s="399">
        <v>-244.66362252663623</v>
      </c>
      <c r="K300" s="435">
        <v>-178.93963820909079</v>
      </c>
    </row>
    <row r="301" spans="1:11" s="9" customFormat="1">
      <c r="A301" s="397">
        <v>51</v>
      </c>
      <c r="B301" s="409">
        <v>4</v>
      </c>
      <c r="C301" s="409">
        <v>4</v>
      </c>
      <c r="D301" s="400">
        <v>9143</v>
      </c>
      <c r="E301" s="398" t="s">
        <v>45</v>
      </c>
      <c r="F301" s="435">
        <v>302.38774891934253</v>
      </c>
      <c r="G301" s="427">
        <v>-922.89699742317157</v>
      </c>
      <c r="H301" s="399">
        <v>100.7358768577552</v>
      </c>
      <c r="I301" s="435">
        <v>114.57801749800544</v>
      </c>
      <c r="J301" s="399">
        <v>-51.722301214043533</v>
      </c>
      <c r="K301" s="435">
        <v>-456.91765536211187</v>
      </c>
    </row>
    <row r="302" spans="1:11" s="9" customFormat="1">
      <c r="A302" s="397">
        <v>231</v>
      </c>
      <c r="B302" s="409">
        <v>15</v>
      </c>
      <c r="C302" s="409">
        <v>15</v>
      </c>
      <c r="D302" s="400">
        <v>1208</v>
      </c>
      <c r="E302" s="398" t="s">
        <v>107</v>
      </c>
      <c r="F302" s="435">
        <v>212.64519831355642</v>
      </c>
      <c r="G302" s="427">
        <v>-1126.0355145175647</v>
      </c>
      <c r="H302" s="399">
        <v>130.95758350489734</v>
      </c>
      <c r="I302" s="435">
        <v>80.418499824237912</v>
      </c>
      <c r="J302" s="399">
        <v>-11.852649006622517</v>
      </c>
      <c r="K302" s="435">
        <v>-713.86688188149571</v>
      </c>
    </row>
  </sheetData>
  <autoFilter ref="A10:K10" xr:uid="{70F7FE78-5144-42E0-A01A-CB573D2EACCD}">
    <sortState xmlns:xlrd2="http://schemas.microsoft.com/office/spreadsheetml/2017/richdata2" ref="A11:K302">
      <sortCondition descending="1" ref="K10"/>
    </sortState>
  </autoFilter>
  <conditionalFormatting sqref="D11:E301">
    <cfRule type="cellIs" dxfId="4" priority="1" operator="lessThan">
      <formula>0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796875" defaultRowHeight="14"/>
  <cols>
    <col min="1" max="1" width="7" style="14" customWidth="1"/>
    <col min="2" max="2" width="16.453125" style="8" customWidth="1"/>
    <col min="3" max="3" width="11.7265625" style="7" bestFit="1" customWidth="1"/>
    <col min="4" max="4" width="16" style="14" bestFit="1" customWidth="1"/>
    <col min="5" max="5" width="14.453125" style="158" bestFit="1" customWidth="1"/>
    <col min="6" max="6" width="12.26953125" style="214" bestFit="1" customWidth="1"/>
    <col min="7" max="7" width="12.453125" style="159" bestFit="1" customWidth="1"/>
    <col min="8" max="8" width="15.81640625" style="7" customWidth="1"/>
    <col min="9" max="9" width="15.26953125" style="157" bestFit="1" customWidth="1"/>
    <col min="10" max="10" width="14.453125" style="16" customWidth="1"/>
    <col min="11" max="11" width="14.54296875" style="9" customWidth="1"/>
    <col min="12" max="12" width="14.1796875" style="41" customWidth="1"/>
    <col min="13" max="13" width="9.7265625" style="18" customWidth="1"/>
    <col min="14" max="14" width="16" customWidth="1"/>
    <col min="15" max="15" width="8.81640625" customWidth="1"/>
    <col min="16" max="16" width="3.453125" customWidth="1"/>
    <col min="17" max="17" width="11.81640625" customWidth="1"/>
    <col min="18" max="18" width="16" bestFit="1" customWidth="1"/>
    <col min="19" max="19" width="5.7265625" customWidth="1"/>
    <col min="20" max="20" width="5.453125" customWidth="1"/>
    <col min="21" max="21" width="8.26953125" style="12" customWidth="1"/>
    <col min="22" max="22" width="15.54296875" style="8" bestFit="1" customWidth="1"/>
    <col min="23" max="23" width="12" style="7" bestFit="1" customWidth="1"/>
    <col min="24" max="24" width="14.81640625" style="139" customWidth="1"/>
    <col min="25" max="25" width="16" style="7" customWidth="1"/>
    <col min="26" max="26" width="15.1796875" style="16" customWidth="1"/>
    <col min="27" max="27" width="16.7265625" style="16" customWidth="1"/>
    <col min="28" max="28" width="16" style="9" customWidth="1"/>
    <col min="29" max="29" width="14.7265625" style="136" customWidth="1"/>
    <col min="30" max="16384" width="9.1796875" style="1"/>
  </cols>
  <sheetData>
    <row r="1" spans="1:29" ht="28.5">
      <c r="A1" s="35" t="s">
        <v>327</v>
      </c>
      <c r="B1" s="6"/>
      <c r="I1" s="8"/>
      <c r="J1" s="12"/>
      <c r="L1" s="38"/>
      <c r="M1" s="24"/>
      <c r="U1" s="35" t="s">
        <v>328</v>
      </c>
      <c r="V1" s="6"/>
      <c r="X1" s="17"/>
      <c r="Z1" s="12"/>
      <c r="AA1" s="12"/>
    </row>
    <row r="2" spans="1:29" ht="17.5" customHeight="1">
      <c r="A2" s="239" t="s">
        <v>329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8</v>
      </c>
      <c r="V3" s="51"/>
      <c r="W3" s="52"/>
      <c r="X3" s="17"/>
      <c r="Y3" s="52"/>
      <c r="Z3" s="42"/>
      <c r="AA3" s="42"/>
      <c r="AB3" s="42"/>
    </row>
    <row r="4" spans="1:29">
      <c r="A4" s="249" t="s">
        <v>330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331</v>
      </c>
      <c r="V4" s="51"/>
      <c r="W4" s="43"/>
      <c r="X4" s="137"/>
      <c r="Y4" s="45"/>
      <c r="Z4" s="46"/>
      <c r="AA4" s="46"/>
      <c r="AB4" s="138" t="s">
        <v>332</v>
      </c>
    </row>
    <row r="5" spans="1:29">
      <c r="A5" s="332" t="s">
        <v>333</v>
      </c>
      <c r="B5" s="51"/>
      <c r="C5" s="47"/>
      <c r="D5" s="48"/>
      <c r="E5" s="163"/>
      <c r="F5" s="216"/>
      <c r="G5" s="164"/>
      <c r="H5" s="42" t="s">
        <v>334</v>
      </c>
      <c r="I5" s="1"/>
      <c r="J5" s="12"/>
      <c r="K5" s="1"/>
      <c r="L5" s="1"/>
      <c r="R5" s="1"/>
      <c r="U5" s="53" t="s">
        <v>335</v>
      </c>
      <c r="V5" s="51"/>
      <c r="W5" s="47"/>
      <c r="Y5" s="48"/>
      <c r="Z5" s="12"/>
      <c r="AA5" s="12"/>
      <c r="AB5" s="42" t="s">
        <v>334</v>
      </c>
    </row>
    <row r="6" spans="1:29">
      <c r="A6" s="250" t="s">
        <v>9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336</v>
      </c>
      <c r="V6" s="51"/>
      <c r="W6" s="47"/>
      <c r="X6" s="13"/>
      <c r="Y6" s="48"/>
      <c r="Z6" s="48"/>
      <c r="AA6" s="48"/>
      <c r="AB6" s="49"/>
    </row>
    <row r="7" spans="1:29">
      <c r="A7" s="251" t="s">
        <v>337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337</v>
      </c>
      <c r="V7" s="51"/>
      <c r="W7" s="47"/>
      <c r="X7" s="13"/>
      <c r="Y7" s="48"/>
      <c r="Z7" s="48"/>
      <c r="AA7" s="48"/>
      <c r="AB7" s="49"/>
    </row>
    <row r="8" spans="1:29">
      <c r="A8" s="250" t="s">
        <v>10</v>
      </c>
      <c r="F8" s="217"/>
      <c r="G8" s="165"/>
      <c r="I8" s="8"/>
      <c r="J8" s="12"/>
      <c r="L8" s="40"/>
      <c r="U8" s="42" t="s">
        <v>10</v>
      </c>
      <c r="V8" s="51"/>
      <c r="W8" s="47"/>
      <c r="X8" s="13"/>
      <c r="Y8" s="48"/>
      <c r="Z8" s="48"/>
      <c r="AA8" s="48"/>
      <c r="AB8" s="49"/>
    </row>
    <row r="9" spans="1:29" ht="98">
      <c r="A9" s="55" t="s">
        <v>11</v>
      </c>
      <c r="B9" s="55" t="s">
        <v>12</v>
      </c>
      <c r="C9" s="56" t="s">
        <v>28</v>
      </c>
      <c r="D9" s="56" t="s">
        <v>29</v>
      </c>
      <c r="E9" s="340" t="s">
        <v>338</v>
      </c>
      <c r="F9" s="166" t="s">
        <v>339</v>
      </c>
      <c r="G9" s="166" t="s">
        <v>340</v>
      </c>
      <c r="H9" s="56" t="s">
        <v>14</v>
      </c>
      <c r="I9" s="56" t="s">
        <v>341</v>
      </c>
      <c r="J9" s="57" t="s">
        <v>31</v>
      </c>
      <c r="K9" s="57" t="s">
        <v>16</v>
      </c>
      <c r="L9" s="58" t="s">
        <v>342</v>
      </c>
      <c r="M9" s="167" t="s">
        <v>24</v>
      </c>
      <c r="N9" s="133" t="s">
        <v>343</v>
      </c>
      <c r="O9" s="133" t="s">
        <v>26</v>
      </c>
      <c r="P9" s="59"/>
      <c r="Q9" s="60" t="s">
        <v>344</v>
      </c>
      <c r="R9" s="60" t="s">
        <v>345</v>
      </c>
      <c r="S9" s="60"/>
      <c r="T9" s="61"/>
      <c r="U9" s="140" t="s">
        <v>11</v>
      </c>
      <c r="V9" s="140" t="s">
        <v>12</v>
      </c>
      <c r="W9" s="141" t="s">
        <v>346</v>
      </c>
      <c r="X9" s="141" t="s">
        <v>347</v>
      </c>
      <c r="Y9" s="141" t="s">
        <v>14</v>
      </c>
      <c r="Z9" s="141" t="s">
        <v>348</v>
      </c>
      <c r="AA9" s="142" t="s">
        <v>349</v>
      </c>
      <c r="AB9" s="142" t="s">
        <v>350</v>
      </c>
      <c r="AC9" s="143" t="s">
        <v>32</v>
      </c>
    </row>
    <row r="10" spans="1:29" s="54" customFormat="1" ht="30.65" customHeight="1">
      <c r="A10" s="343"/>
      <c r="B10" s="344" t="s">
        <v>33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33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">
      <c r="A11" s="345">
        <v>5</v>
      </c>
      <c r="B11" s="346" t="s">
        <v>34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34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">
      <c r="A12" s="345">
        <v>9</v>
      </c>
      <c r="B12" s="346" t="s">
        <v>35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35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">
      <c r="A13" s="345">
        <v>10</v>
      </c>
      <c r="B13" s="346" t="s">
        <v>36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36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">
      <c r="A14" s="345">
        <v>16</v>
      </c>
      <c r="B14" s="346" t="s">
        <v>37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37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">
      <c r="A15" s="345">
        <v>18</v>
      </c>
      <c r="B15" s="346" t="s">
        <v>38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38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">
      <c r="A16" s="345">
        <v>19</v>
      </c>
      <c r="B16" s="346" t="s">
        <v>39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39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">
      <c r="A17" s="345">
        <v>20</v>
      </c>
      <c r="B17" s="346" t="s">
        <v>40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40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">
      <c r="A18" s="345">
        <v>46</v>
      </c>
      <c r="B18" s="346" t="s">
        <v>41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41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">
      <c r="A19" s="345">
        <v>47</v>
      </c>
      <c r="B19" s="346" t="s">
        <v>42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42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">
      <c r="A20" s="345">
        <v>49</v>
      </c>
      <c r="B20" s="346" t="s">
        <v>43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43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">
      <c r="A21" s="345">
        <v>50</v>
      </c>
      <c r="B21" s="346" t="s">
        <v>44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44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">
      <c r="A22" s="345">
        <v>51</v>
      </c>
      <c r="B22" s="346" t="s">
        <v>45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45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">
      <c r="A23" s="345">
        <v>52</v>
      </c>
      <c r="B23" s="346" t="s">
        <v>46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46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">
      <c r="A24" s="345">
        <v>61</v>
      </c>
      <c r="B24" s="346" t="s">
        <v>47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47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">
      <c r="A25" s="345">
        <v>69</v>
      </c>
      <c r="B25" s="346" t="s">
        <v>48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48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">
      <c r="A26" s="345">
        <v>71</v>
      </c>
      <c r="B26" s="346" t="s">
        <v>49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49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">
      <c r="A27" s="345">
        <v>72</v>
      </c>
      <c r="B27" s="346" t="s">
        <v>50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50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">
      <c r="A28" s="345">
        <v>74</v>
      </c>
      <c r="B28" s="346" t="s">
        <v>51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51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">
      <c r="A29" s="345">
        <v>75</v>
      </c>
      <c r="B29" s="346" t="s">
        <v>52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52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">
      <c r="A30" s="345">
        <v>77</v>
      </c>
      <c r="B30" s="346" t="s">
        <v>53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53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">
      <c r="A31" s="345">
        <v>78</v>
      </c>
      <c r="B31" s="346" t="s">
        <v>54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54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">
      <c r="A32" s="345">
        <v>79</v>
      </c>
      <c r="B32" s="346" t="s">
        <v>55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55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">
      <c r="A33" s="345">
        <v>81</v>
      </c>
      <c r="B33" s="346" t="s">
        <v>56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56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">
      <c r="A34" s="345">
        <v>82</v>
      </c>
      <c r="B34" s="346" t="s">
        <v>57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57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">
      <c r="A35" s="345">
        <v>86</v>
      </c>
      <c r="B35" s="346" t="s">
        <v>58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58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">
      <c r="A36" s="345">
        <v>90</v>
      </c>
      <c r="B36" s="346" t="s">
        <v>59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59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">
      <c r="A37" s="345">
        <v>91</v>
      </c>
      <c r="B37" s="346" t="s">
        <v>60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60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">
      <c r="A38" s="345">
        <v>92</v>
      </c>
      <c r="B38" s="346" t="s">
        <v>61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61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">
      <c r="A39" s="345">
        <v>97</v>
      </c>
      <c r="B39" s="346" t="s">
        <v>62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62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">
      <c r="A40" s="345">
        <v>98</v>
      </c>
      <c r="B40" s="346" t="s">
        <v>63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63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">
      <c r="A41" s="345">
        <v>102</v>
      </c>
      <c r="B41" s="346" t="s">
        <v>64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64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">
      <c r="A42" s="345">
        <v>103</v>
      </c>
      <c r="B42" s="346" t="s">
        <v>65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65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">
      <c r="A43" s="345">
        <v>105</v>
      </c>
      <c r="B43" s="346" t="s">
        <v>66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66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">
      <c r="A44" s="345">
        <v>106</v>
      </c>
      <c r="B44" s="346" t="s">
        <v>67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67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">
      <c r="A45" s="345">
        <v>108</v>
      </c>
      <c r="B45" s="346" t="s">
        <v>68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68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">
      <c r="A46" s="345">
        <v>109</v>
      </c>
      <c r="B46" s="346" t="s">
        <v>69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69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">
      <c r="A47" s="345">
        <v>111</v>
      </c>
      <c r="B47" s="346" t="s">
        <v>70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70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">
      <c r="A48" s="345">
        <v>139</v>
      </c>
      <c r="B48" s="346" t="s">
        <v>71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71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">
      <c r="A49" s="345">
        <v>140</v>
      </c>
      <c r="B49" s="346" t="s">
        <v>72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72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">
      <c r="A50" s="345">
        <v>142</v>
      </c>
      <c r="B50" s="346" t="s">
        <v>73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73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">
      <c r="A51" s="345">
        <v>143</v>
      </c>
      <c r="B51" s="346" t="s">
        <v>74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74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">
      <c r="A52" s="345">
        <v>145</v>
      </c>
      <c r="B52" s="346" t="s">
        <v>75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75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">
      <c r="A53" s="345">
        <v>146</v>
      </c>
      <c r="B53" s="346" t="s">
        <v>76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76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">
      <c r="A54" s="345">
        <v>148</v>
      </c>
      <c r="B54" s="346" t="s">
        <v>77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77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">
      <c r="A55" s="345">
        <v>149</v>
      </c>
      <c r="B55" s="346" t="s">
        <v>78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78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">
      <c r="A56" s="345">
        <v>151</v>
      </c>
      <c r="B56" s="346" t="s">
        <v>79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79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">
      <c r="A57" s="345">
        <v>152</v>
      </c>
      <c r="B57" s="346" t="s">
        <v>80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80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">
      <c r="A58" s="345">
        <v>153</v>
      </c>
      <c r="B58" s="346" t="s">
        <v>81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81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">
      <c r="A59" s="345">
        <v>165</v>
      </c>
      <c r="B59" s="346" t="s">
        <v>82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82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">
      <c r="A60" s="345">
        <v>167</v>
      </c>
      <c r="B60" s="346" t="s">
        <v>83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83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">
      <c r="A61" s="345">
        <v>169</v>
      </c>
      <c r="B61" s="346" t="s">
        <v>84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84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">
      <c r="A62" s="345">
        <v>171</v>
      </c>
      <c r="B62" s="346" t="s">
        <v>85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85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">
      <c r="A63" s="345">
        <v>172</v>
      </c>
      <c r="B63" s="346" t="s">
        <v>86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86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">
      <c r="A64" s="345">
        <v>176</v>
      </c>
      <c r="B64" s="346" t="s">
        <v>87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87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">
      <c r="A65" s="345">
        <v>177</v>
      </c>
      <c r="B65" s="346" t="s">
        <v>88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88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">
      <c r="A66" s="345">
        <v>178</v>
      </c>
      <c r="B66" s="346" t="s">
        <v>89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89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">
      <c r="A67" s="345">
        <v>179</v>
      </c>
      <c r="B67" s="346" t="s">
        <v>90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90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">
      <c r="A68" s="345">
        <v>181</v>
      </c>
      <c r="B68" s="346" t="s">
        <v>91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91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">
      <c r="A69" s="345">
        <v>182</v>
      </c>
      <c r="B69" s="346" t="s">
        <v>92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92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">
      <c r="A70" s="345">
        <v>186</v>
      </c>
      <c r="B70" s="346" t="s">
        <v>93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93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">
      <c r="A71" s="345">
        <v>202</v>
      </c>
      <c r="B71" s="346" t="s">
        <v>94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94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">
      <c r="A72" s="345">
        <v>204</v>
      </c>
      <c r="B72" s="346" t="s">
        <v>95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95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">
      <c r="A73" s="345">
        <v>205</v>
      </c>
      <c r="B73" s="346" t="s">
        <v>96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96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">
      <c r="A74" s="345">
        <v>208</v>
      </c>
      <c r="B74" s="346" t="s">
        <v>97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97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">
      <c r="A75" s="345">
        <v>211</v>
      </c>
      <c r="B75" s="346" t="s">
        <v>98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98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">
      <c r="A76" s="345">
        <v>213</v>
      </c>
      <c r="B76" s="346" t="s">
        <v>99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99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">
      <c r="A77" s="345">
        <v>214</v>
      </c>
      <c r="B77" s="346" t="s">
        <v>100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100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">
      <c r="A78" s="345">
        <v>216</v>
      </c>
      <c r="B78" s="346" t="s">
        <v>101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101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">
      <c r="A79" s="345">
        <v>217</v>
      </c>
      <c r="B79" s="346" t="s">
        <v>102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102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">
      <c r="A80" s="345">
        <v>218</v>
      </c>
      <c r="B80" s="346" t="s">
        <v>103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103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">
      <c r="A81" s="345">
        <v>224</v>
      </c>
      <c r="B81" s="346" t="s">
        <v>104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104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">
      <c r="A82" s="345">
        <v>226</v>
      </c>
      <c r="B82" s="346" t="s">
        <v>105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105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">
      <c r="A83" s="345">
        <v>230</v>
      </c>
      <c r="B83" s="346" t="s">
        <v>106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106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">
      <c r="A84" s="345">
        <v>231</v>
      </c>
      <c r="B84" s="346" t="s">
        <v>107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107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">
      <c r="A85" s="345">
        <v>232</v>
      </c>
      <c r="B85" s="346" t="s">
        <v>108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108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">
      <c r="A86" s="345">
        <v>233</v>
      </c>
      <c r="B86" s="346" t="s">
        <v>109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109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">
      <c r="A87" s="345">
        <v>235</v>
      </c>
      <c r="B87" s="346" t="s">
        <v>110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110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">
      <c r="A88" s="345">
        <v>236</v>
      </c>
      <c r="B88" s="346" t="s">
        <v>111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111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">
      <c r="A89" s="345">
        <v>239</v>
      </c>
      <c r="B89" s="346" t="s">
        <v>112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112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">
      <c r="A90" s="345">
        <v>240</v>
      </c>
      <c r="B90" s="346" t="s">
        <v>113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113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">
      <c r="A91" s="345">
        <v>241</v>
      </c>
      <c r="B91" s="346" t="s">
        <v>114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114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">
      <c r="A92" s="345">
        <v>244</v>
      </c>
      <c r="B92" s="346" t="s">
        <v>115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115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">
      <c r="A93" s="345">
        <v>245</v>
      </c>
      <c r="B93" s="346" t="s">
        <v>116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116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">
      <c r="A94" s="345">
        <v>249</v>
      </c>
      <c r="B94" s="346" t="s">
        <v>117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117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">
      <c r="A95" s="345">
        <v>250</v>
      </c>
      <c r="B95" s="346" t="s">
        <v>118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118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">
      <c r="A96" s="345">
        <v>256</v>
      </c>
      <c r="B96" s="346" t="s">
        <v>119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119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">
      <c r="A97" s="345">
        <v>257</v>
      </c>
      <c r="B97" s="346" t="s">
        <v>120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120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">
      <c r="A98" s="345">
        <v>260</v>
      </c>
      <c r="B98" s="346" t="s">
        <v>121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121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">
      <c r="A99" s="345">
        <v>261</v>
      </c>
      <c r="B99" s="346" t="s">
        <v>122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122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">
      <c r="A100" s="345">
        <v>263</v>
      </c>
      <c r="B100" s="346" t="s">
        <v>123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123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">
      <c r="A101" s="345">
        <v>265</v>
      </c>
      <c r="B101" s="346" t="s">
        <v>124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124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">
      <c r="A102" s="345">
        <v>271</v>
      </c>
      <c r="B102" s="346" t="s">
        <v>125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125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">
      <c r="A103" s="345">
        <v>272</v>
      </c>
      <c r="B103" s="346" t="s">
        <v>126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126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">
      <c r="A104" s="345">
        <v>273</v>
      </c>
      <c r="B104" s="346" t="s">
        <v>127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127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">
      <c r="A105" s="345">
        <v>275</v>
      </c>
      <c r="B105" s="346" t="s">
        <v>128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128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">
      <c r="A106" s="345">
        <v>276</v>
      </c>
      <c r="B106" s="346" t="s">
        <v>129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129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">
      <c r="A107" s="345">
        <v>280</v>
      </c>
      <c r="B107" s="346" t="s">
        <v>130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130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">
      <c r="A108" s="345">
        <v>284</v>
      </c>
      <c r="B108" s="346" t="s">
        <v>131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131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">
      <c r="A109" s="345">
        <v>285</v>
      </c>
      <c r="B109" s="346" t="s">
        <v>132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132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">
      <c r="A110" s="345">
        <v>286</v>
      </c>
      <c r="B110" s="346" t="s">
        <v>133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133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">
      <c r="A111" s="345">
        <v>287</v>
      </c>
      <c r="B111" s="346" t="s">
        <v>134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134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">
      <c r="A112" s="345">
        <v>288</v>
      </c>
      <c r="B112" s="346" t="s">
        <v>135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135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">
      <c r="A113" s="345">
        <v>290</v>
      </c>
      <c r="B113" s="346" t="s">
        <v>136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136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">
      <c r="A114" s="345">
        <v>291</v>
      </c>
      <c r="B114" s="346" t="s">
        <v>137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137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">
      <c r="A115" s="345">
        <v>297</v>
      </c>
      <c r="B115" s="346" t="s">
        <v>138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138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">
      <c r="A116" s="345">
        <v>300</v>
      </c>
      <c r="B116" s="346" t="s">
        <v>139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139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">
      <c r="A117" s="345">
        <v>301</v>
      </c>
      <c r="B117" s="346" t="s">
        <v>140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140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">
      <c r="A118" s="345">
        <v>304</v>
      </c>
      <c r="B118" s="346" t="s">
        <v>141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141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">
      <c r="A119" s="345">
        <v>305</v>
      </c>
      <c r="B119" s="346" t="s">
        <v>142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142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">
      <c r="A120" s="345">
        <v>309</v>
      </c>
      <c r="B120" s="346" t="s">
        <v>143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143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">
      <c r="A121" s="345">
        <v>312</v>
      </c>
      <c r="B121" s="346" t="s">
        <v>144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144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">
      <c r="A122" s="345">
        <v>316</v>
      </c>
      <c r="B122" s="346" t="s">
        <v>145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145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">
      <c r="A123" s="345">
        <v>317</v>
      </c>
      <c r="B123" s="346" t="s">
        <v>146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146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">
      <c r="A124" s="345">
        <v>320</v>
      </c>
      <c r="B124" s="346" t="s">
        <v>147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147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">
      <c r="A125" s="345">
        <v>322</v>
      </c>
      <c r="B125" s="346" t="s">
        <v>148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148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">
      <c r="A126" s="345">
        <v>398</v>
      </c>
      <c r="B126" s="346" t="s">
        <v>149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149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">
      <c r="A127" s="345">
        <v>399</v>
      </c>
      <c r="B127" s="346" t="s">
        <v>150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150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">
      <c r="A128" s="345">
        <v>400</v>
      </c>
      <c r="B128" s="346" t="s">
        <v>151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151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">
      <c r="A129" s="345">
        <v>402</v>
      </c>
      <c r="B129" s="346" t="s">
        <v>152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152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">
      <c r="A130" s="345">
        <v>403</v>
      </c>
      <c r="B130" s="346" t="s">
        <v>153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153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">
      <c r="A131" s="345">
        <v>405</v>
      </c>
      <c r="B131" s="346" t="s">
        <v>154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154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">
      <c r="A132" s="345">
        <v>407</v>
      </c>
      <c r="B132" s="346" t="s">
        <v>155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155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">
      <c r="A133" s="345">
        <v>408</v>
      </c>
      <c r="B133" s="346" t="s">
        <v>156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156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">
      <c r="A134" s="345">
        <v>410</v>
      </c>
      <c r="B134" s="346" t="s">
        <v>157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157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">
      <c r="A135" s="345">
        <v>416</v>
      </c>
      <c r="B135" s="346" t="s">
        <v>158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158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">
      <c r="A136" s="345">
        <v>418</v>
      </c>
      <c r="B136" s="346" t="s">
        <v>159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159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">
      <c r="A137" s="345">
        <v>420</v>
      </c>
      <c r="B137" s="346" t="s">
        <v>160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160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">
      <c r="A138" s="345">
        <v>421</v>
      </c>
      <c r="B138" s="346" t="s">
        <v>161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161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">
      <c r="A139" s="345">
        <v>422</v>
      </c>
      <c r="B139" s="346" t="s">
        <v>162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162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">
      <c r="A140" s="345">
        <v>423</v>
      </c>
      <c r="B140" s="346" t="s">
        <v>163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163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">
      <c r="A141" s="345">
        <v>425</v>
      </c>
      <c r="B141" s="346" t="s">
        <v>164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164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">
      <c r="A142" s="345">
        <v>426</v>
      </c>
      <c r="B142" s="346" t="s">
        <v>165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165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">
      <c r="A143" s="345">
        <v>430</v>
      </c>
      <c r="B143" s="346" t="s">
        <v>166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166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">
      <c r="A144" s="345">
        <v>433</v>
      </c>
      <c r="B144" s="346" t="s">
        <v>167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167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">
      <c r="A145" s="345">
        <v>434</v>
      </c>
      <c r="B145" s="346" t="s">
        <v>168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168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">
      <c r="A146" s="345">
        <v>435</v>
      </c>
      <c r="B146" s="346" t="s">
        <v>169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169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">
      <c r="A147" s="345">
        <v>436</v>
      </c>
      <c r="B147" s="346" t="s">
        <v>170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170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">
      <c r="A148" s="345">
        <v>440</v>
      </c>
      <c r="B148" s="346" t="s">
        <v>171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171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">
      <c r="A149" s="345">
        <v>441</v>
      </c>
      <c r="B149" s="346" t="s">
        <v>172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172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">
      <c r="A150" s="345">
        <v>444</v>
      </c>
      <c r="B150" s="346" t="s">
        <v>173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173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">
      <c r="A151" s="345">
        <v>445</v>
      </c>
      <c r="B151" s="346" t="s">
        <v>174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174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">
      <c r="A152" s="345">
        <v>475</v>
      </c>
      <c r="B152" s="346" t="s">
        <v>175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175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">
      <c r="A153" s="345">
        <v>480</v>
      </c>
      <c r="B153" s="346" t="s">
        <v>176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176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">
      <c r="A154" s="345">
        <v>481</v>
      </c>
      <c r="B154" s="346" t="s">
        <v>177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177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">
      <c r="A155" s="345">
        <v>483</v>
      </c>
      <c r="B155" s="346" t="s">
        <v>178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178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">
      <c r="A156" s="345">
        <v>484</v>
      </c>
      <c r="B156" s="346" t="s">
        <v>179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179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">
      <c r="A157" s="345">
        <v>489</v>
      </c>
      <c r="B157" s="346" t="s">
        <v>180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180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">
      <c r="A158" s="345">
        <v>491</v>
      </c>
      <c r="B158" s="346" t="s">
        <v>181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181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">
      <c r="A159" s="345">
        <v>494</v>
      </c>
      <c r="B159" s="346" t="s">
        <v>182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182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">
      <c r="A160" s="345">
        <v>495</v>
      </c>
      <c r="B160" s="346" t="s">
        <v>183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183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">
      <c r="A161" s="345">
        <v>498</v>
      </c>
      <c r="B161" s="346" t="s">
        <v>184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184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">
      <c r="A162" s="345">
        <v>499</v>
      </c>
      <c r="B162" s="346" t="s">
        <v>185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185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">
      <c r="A163" s="345">
        <v>500</v>
      </c>
      <c r="B163" s="346" t="s">
        <v>186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186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">
      <c r="A164" s="345">
        <v>503</v>
      </c>
      <c r="B164" s="346" t="s">
        <v>187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187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">
      <c r="A165" s="345">
        <v>504</v>
      </c>
      <c r="B165" s="346" t="s">
        <v>188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188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">
      <c r="A166" s="345">
        <v>505</v>
      </c>
      <c r="B166" s="346" t="s">
        <v>189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189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">
      <c r="A167" s="345">
        <v>507</v>
      </c>
      <c r="B167" s="346" t="s">
        <v>190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190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">
      <c r="A168" s="345">
        <v>508</v>
      </c>
      <c r="B168" s="346" t="s">
        <v>191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191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">
      <c r="A169" s="345">
        <v>529</v>
      </c>
      <c r="B169" s="346" t="s">
        <v>192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192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">
      <c r="A170" s="345">
        <v>531</v>
      </c>
      <c r="B170" s="346" t="s">
        <v>193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193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">
      <c r="A171" s="345">
        <v>535</v>
      </c>
      <c r="B171" s="346" t="s">
        <v>194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194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">
      <c r="A172" s="345">
        <v>536</v>
      </c>
      <c r="B172" s="346" t="s">
        <v>195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195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">
      <c r="A173" s="345">
        <v>538</v>
      </c>
      <c r="B173" s="346" t="s">
        <v>196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196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">
      <c r="A174" s="345">
        <v>541</v>
      </c>
      <c r="B174" s="346" t="s">
        <v>197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197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">
      <c r="A175" s="345">
        <v>543</v>
      </c>
      <c r="B175" s="346" t="s">
        <v>198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198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">
      <c r="A176" s="345">
        <v>545</v>
      </c>
      <c r="B176" s="346" t="s">
        <v>199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199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">
      <c r="A177" s="345">
        <v>560</v>
      </c>
      <c r="B177" s="346" t="s">
        <v>200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200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">
      <c r="A178" s="345">
        <v>561</v>
      </c>
      <c r="B178" s="346" t="s">
        <v>201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201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">
      <c r="A179" s="345">
        <v>562</v>
      </c>
      <c r="B179" s="346" t="s">
        <v>202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202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">
      <c r="A180" s="345">
        <v>563</v>
      </c>
      <c r="B180" s="346" t="s">
        <v>203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203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">
      <c r="A181" s="345">
        <v>564</v>
      </c>
      <c r="B181" s="346" t="s">
        <v>204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204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">
      <c r="A182" s="345">
        <v>576</v>
      </c>
      <c r="B182" s="346" t="s">
        <v>205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205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">
      <c r="A183" s="345">
        <v>577</v>
      </c>
      <c r="B183" s="346" t="s">
        <v>206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206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">
      <c r="A184" s="345">
        <v>578</v>
      </c>
      <c r="B184" s="346" t="s">
        <v>207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207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">
      <c r="A185" s="345">
        <v>580</v>
      </c>
      <c r="B185" s="346" t="s">
        <v>208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208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">
      <c r="A186" s="345">
        <v>581</v>
      </c>
      <c r="B186" s="346" t="s">
        <v>209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209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">
      <c r="A187" s="345">
        <v>583</v>
      </c>
      <c r="B187" s="346" t="s">
        <v>210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210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">
      <c r="A188" s="345">
        <v>584</v>
      </c>
      <c r="B188" s="346" t="s">
        <v>211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211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">
      <c r="A189" s="345">
        <v>588</v>
      </c>
      <c r="B189" s="346" t="s">
        <v>212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212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">
      <c r="A190" s="345">
        <v>592</v>
      </c>
      <c r="B190" s="346" t="s">
        <v>213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213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">
      <c r="A191" s="345">
        <v>593</v>
      </c>
      <c r="B191" s="346" t="s">
        <v>214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214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">
      <c r="A192" s="345">
        <v>595</v>
      </c>
      <c r="B192" s="346" t="s">
        <v>215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215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">
      <c r="A193" s="345">
        <v>598</v>
      </c>
      <c r="B193" s="346" t="s">
        <v>216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216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">
      <c r="A194" s="345">
        <v>599</v>
      </c>
      <c r="B194" s="346" t="s">
        <v>217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217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">
      <c r="A195" s="345">
        <v>601</v>
      </c>
      <c r="B195" s="346" t="s">
        <v>218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218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">
      <c r="A196" s="345">
        <v>604</v>
      </c>
      <c r="B196" s="346" t="s">
        <v>219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219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">
      <c r="A197" s="345">
        <v>607</v>
      </c>
      <c r="B197" s="346" t="s">
        <v>220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220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">
      <c r="A198" s="345">
        <v>608</v>
      </c>
      <c r="B198" s="346" t="s">
        <v>221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221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">
      <c r="A199" s="345">
        <v>609</v>
      </c>
      <c r="B199" s="346" t="s">
        <v>222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222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">
      <c r="A200" s="345">
        <v>611</v>
      </c>
      <c r="B200" s="346" t="s">
        <v>223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223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">
      <c r="A201" s="345">
        <v>614</v>
      </c>
      <c r="B201" s="346" t="s">
        <v>224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224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">
      <c r="A202" s="345">
        <v>615</v>
      </c>
      <c r="B202" s="346" t="s">
        <v>225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225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">
      <c r="A203" s="345">
        <v>616</v>
      </c>
      <c r="B203" s="346" t="s">
        <v>226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226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">
      <c r="A204" s="345">
        <v>619</v>
      </c>
      <c r="B204" s="346" t="s">
        <v>227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227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">
      <c r="A205" s="345">
        <v>620</v>
      </c>
      <c r="B205" s="346" t="s">
        <v>228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228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">
      <c r="A206" s="345">
        <v>623</v>
      </c>
      <c r="B206" s="346" t="s">
        <v>229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229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">
      <c r="A207" s="345">
        <v>624</v>
      </c>
      <c r="B207" s="346" t="s">
        <v>230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230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">
      <c r="A208" s="345">
        <v>625</v>
      </c>
      <c r="B208" s="346" t="s">
        <v>231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231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">
      <c r="A209" s="345">
        <v>626</v>
      </c>
      <c r="B209" s="346" t="s">
        <v>232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232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">
      <c r="A210" s="345">
        <v>630</v>
      </c>
      <c r="B210" s="346" t="s">
        <v>233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233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">
      <c r="A211" s="345">
        <v>631</v>
      </c>
      <c r="B211" s="346" t="s">
        <v>234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234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">
      <c r="A212" s="345">
        <v>635</v>
      </c>
      <c r="B212" s="346" t="s">
        <v>235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235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">
      <c r="A213" s="345">
        <v>636</v>
      </c>
      <c r="B213" s="346" t="s">
        <v>236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236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">
      <c r="A214" s="345">
        <v>638</v>
      </c>
      <c r="B214" s="346" t="s">
        <v>237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237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">
      <c r="A215" s="345">
        <v>678</v>
      </c>
      <c r="B215" s="346" t="s">
        <v>238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238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">
      <c r="A216" s="345">
        <v>680</v>
      </c>
      <c r="B216" s="346" t="s">
        <v>239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239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">
      <c r="A217" s="345">
        <v>681</v>
      </c>
      <c r="B217" s="346" t="s">
        <v>240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240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">
      <c r="A218" s="345">
        <v>683</v>
      </c>
      <c r="B218" s="346" t="s">
        <v>241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241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">
      <c r="A219" s="345">
        <v>684</v>
      </c>
      <c r="B219" s="346" t="s">
        <v>242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242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">
      <c r="A220" s="345">
        <v>686</v>
      </c>
      <c r="B220" s="346" t="s">
        <v>243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243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">
      <c r="A221" s="345">
        <v>687</v>
      </c>
      <c r="B221" s="346" t="s">
        <v>244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244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">
      <c r="A222" s="345">
        <v>689</v>
      </c>
      <c r="B222" s="346" t="s">
        <v>245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245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">
      <c r="A223" s="345">
        <v>691</v>
      </c>
      <c r="B223" s="346" t="s">
        <v>246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246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">
      <c r="A224" s="345">
        <v>694</v>
      </c>
      <c r="B224" s="346" t="s">
        <v>247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247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">
      <c r="A225" s="345">
        <v>697</v>
      </c>
      <c r="B225" s="346" t="s">
        <v>248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248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">
      <c r="A226" s="345">
        <v>698</v>
      </c>
      <c r="B226" s="346" t="s">
        <v>249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249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">
      <c r="A227" s="345">
        <v>700</v>
      </c>
      <c r="B227" s="346" t="s">
        <v>250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250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">
      <c r="A228" s="345">
        <v>702</v>
      </c>
      <c r="B228" s="346" t="s">
        <v>251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251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">
      <c r="A229" s="345">
        <v>704</v>
      </c>
      <c r="B229" s="346" t="s">
        <v>252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252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">
      <c r="A230" s="345">
        <v>707</v>
      </c>
      <c r="B230" s="346" t="s">
        <v>253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253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">
      <c r="A231" s="345">
        <v>710</v>
      </c>
      <c r="B231" s="346" t="s">
        <v>254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254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">
      <c r="A232" s="345">
        <v>729</v>
      </c>
      <c r="B232" s="346" t="s">
        <v>255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255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">
      <c r="A233" s="345">
        <v>732</v>
      </c>
      <c r="B233" s="346" t="s">
        <v>256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256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">
      <c r="A234" s="345">
        <v>734</v>
      </c>
      <c r="B234" s="346" t="s">
        <v>257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257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">
      <c r="A235" s="345">
        <v>738</v>
      </c>
      <c r="B235" s="346" t="s">
        <v>258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258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">
      <c r="A236" s="345">
        <v>739</v>
      </c>
      <c r="B236" s="346" t="s">
        <v>259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259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">
      <c r="A237" s="345">
        <v>740</v>
      </c>
      <c r="B237" s="346" t="s">
        <v>260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260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">
      <c r="A238" s="345">
        <v>742</v>
      </c>
      <c r="B238" s="346" t="s">
        <v>261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261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">
      <c r="A239" s="345">
        <v>743</v>
      </c>
      <c r="B239" s="346" t="s">
        <v>262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262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">
      <c r="A240" s="345">
        <v>746</v>
      </c>
      <c r="B240" s="346" t="s">
        <v>263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263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">
      <c r="A241" s="345">
        <v>747</v>
      </c>
      <c r="B241" s="346" t="s">
        <v>264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264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">
      <c r="A242" s="345">
        <v>748</v>
      </c>
      <c r="B242" s="346" t="s">
        <v>265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265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">
      <c r="A243" s="345">
        <v>749</v>
      </c>
      <c r="B243" s="346" t="s">
        <v>266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266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">
      <c r="A244" s="345">
        <v>751</v>
      </c>
      <c r="B244" s="346" t="s">
        <v>267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267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">
      <c r="A245" s="345">
        <v>753</v>
      </c>
      <c r="B245" s="346" t="s">
        <v>268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268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">
      <c r="A246" s="345">
        <v>755</v>
      </c>
      <c r="B246" s="346" t="s">
        <v>269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269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">
      <c r="A247" s="345">
        <v>758</v>
      </c>
      <c r="B247" s="346" t="s">
        <v>270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270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">
      <c r="A248" s="345">
        <v>759</v>
      </c>
      <c r="B248" s="346" t="s">
        <v>271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271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">
      <c r="A249" s="345">
        <v>761</v>
      </c>
      <c r="B249" s="346" t="s">
        <v>272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272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">
      <c r="A250" s="345">
        <v>762</v>
      </c>
      <c r="B250" s="346" t="s">
        <v>273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273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">
      <c r="A251" s="345">
        <v>765</v>
      </c>
      <c r="B251" s="346" t="s">
        <v>274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274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">
      <c r="A252" s="345">
        <v>768</v>
      </c>
      <c r="B252" s="346" t="s">
        <v>275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275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">
      <c r="A253" s="345">
        <v>777</v>
      </c>
      <c r="B253" s="346" t="s">
        <v>276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276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">
      <c r="A254" s="345">
        <v>778</v>
      </c>
      <c r="B254" s="346" t="s">
        <v>277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277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">
      <c r="A255" s="345">
        <v>781</v>
      </c>
      <c r="B255" s="346" t="s">
        <v>278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278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">
      <c r="A256" s="345">
        <v>783</v>
      </c>
      <c r="B256" s="346" t="s">
        <v>279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279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">
      <c r="A257" s="345">
        <v>785</v>
      </c>
      <c r="B257" s="346" t="s">
        <v>280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280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">
      <c r="A258" s="345">
        <v>790</v>
      </c>
      <c r="B258" s="346" t="s">
        <v>281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281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">
      <c r="A259" s="345">
        <v>791</v>
      </c>
      <c r="B259" s="346" t="s">
        <v>282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282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">
      <c r="A260" s="345">
        <v>831</v>
      </c>
      <c r="B260" s="346" t="s">
        <v>283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283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">
      <c r="A261" s="345">
        <v>832</v>
      </c>
      <c r="B261" s="346" t="s">
        <v>284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284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">
      <c r="A262" s="345">
        <v>833</v>
      </c>
      <c r="B262" s="346" t="s">
        <v>285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285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">
      <c r="A263" s="345">
        <v>834</v>
      </c>
      <c r="B263" s="346" t="s">
        <v>286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286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">
      <c r="A264" s="345">
        <v>837</v>
      </c>
      <c r="B264" s="346" t="s">
        <v>287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287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">
      <c r="A265" s="345">
        <v>844</v>
      </c>
      <c r="B265" s="346" t="s">
        <v>288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288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">
      <c r="A266" s="345">
        <v>845</v>
      </c>
      <c r="B266" s="346" t="s">
        <v>289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289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">
      <c r="A267" s="345">
        <v>846</v>
      </c>
      <c r="B267" s="346" t="s">
        <v>290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290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">
      <c r="A268" s="345">
        <v>848</v>
      </c>
      <c r="B268" s="346" t="s">
        <v>291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291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">
      <c r="A269" s="345">
        <v>849</v>
      </c>
      <c r="B269" s="346" t="s">
        <v>292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292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">
      <c r="A270" s="345">
        <v>850</v>
      </c>
      <c r="B270" s="346" t="s">
        <v>293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293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">
      <c r="A271" s="345">
        <v>851</v>
      </c>
      <c r="B271" s="346" t="s">
        <v>294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294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">
      <c r="A272" s="345">
        <v>853</v>
      </c>
      <c r="B272" s="346" t="s">
        <v>295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295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">
      <c r="A273" s="345">
        <v>854</v>
      </c>
      <c r="B273" s="346" t="s">
        <v>296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296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">
      <c r="A274" s="345">
        <v>857</v>
      </c>
      <c r="B274" s="346" t="s">
        <v>297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297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">
      <c r="A275" s="345">
        <v>858</v>
      </c>
      <c r="B275" s="346" t="s">
        <v>298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298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">
      <c r="A276" s="345">
        <v>859</v>
      </c>
      <c r="B276" s="346" t="s">
        <v>299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299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">
      <c r="A277" s="345">
        <v>886</v>
      </c>
      <c r="B277" s="346" t="s">
        <v>300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300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">
      <c r="A278" s="345">
        <v>887</v>
      </c>
      <c r="B278" s="346" t="s">
        <v>301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301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">
      <c r="A279" s="345">
        <v>889</v>
      </c>
      <c r="B279" s="346" t="s">
        <v>302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302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">
      <c r="A280" s="345">
        <v>890</v>
      </c>
      <c r="B280" s="346" t="s">
        <v>303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303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">
      <c r="A281" s="345">
        <v>892</v>
      </c>
      <c r="B281" s="346" t="s">
        <v>304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304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">
      <c r="A282" s="345">
        <v>893</v>
      </c>
      <c r="B282" s="346" t="s">
        <v>305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305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">
      <c r="A283" s="345">
        <v>895</v>
      </c>
      <c r="B283" s="346" t="s">
        <v>306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306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">
      <c r="A284" s="345">
        <v>905</v>
      </c>
      <c r="B284" s="346" t="s">
        <v>307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307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">
      <c r="A285" s="345">
        <v>908</v>
      </c>
      <c r="B285" s="346" t="s">
        <v>308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308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">
      <c r="A286" s="345">
        <v>915</v>
      </c>
      <c r="B286" s="346" t="s">
        <v>309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309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">
      <c r="A287" s="345">
        <v>918</v>
      </c>
      <c r="B287" s="346" t="s">
        <v>310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310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">
      <c r="A288" s="345">
        <v>921</v>
      </c>
      <c r="B288" s="346" t="s">
        <v>311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311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">
      <c r="A289" s="345">
        <v>922</v>
      </c>
      <c r="B289" s="346" t="s">
        <v>312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312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">
      <c r="A290" s="345">
        <v>924</v>
      </c>
      <c r="B290" s="346" t="s">
        <v>313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313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">
      <c r="A291" s="345">
        <v>925</v>
      </c>
      <c r="B291" s="346" t="s">
        <v>314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314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">
      <c r="A292" s="345">
        <v>927</v>
      </c>
      <c r="B292" s="346" t="s">
        <v>315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315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">
      <c r="A293" s="345">
        <v>931</v>
      </c>
      <c r="B293" s="346" t="s">
        <v>316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316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">
      <c r="A294" s="345">
        <v>934</v>
      </c>
      <c r="B294" s="346" t="s">
        <v>317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317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">
      <c r="A295" s="345">
        <v>935</v>
      </c>
      <c r="B295" s="346" t="s">
        <v>318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318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">
      <c r="A296" s="345">
        <v>936</v>
      </c>
      <c r="B296" s="346" t="s">
        <v>319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319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">
      <c r="A297" s="345">
        <v>946</v>
      </c>
      <c r="B297" s="346" t="s">
        <v>320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320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">
      <c r="A298" s="345">
        <v>976</v>
      </c>
      <c r="B298" s="346" t="s">
        <v>321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321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">
      <c r="A299" s="345">
        <v>977</v>
      </c>
      <c r="B299" s="346" t="s">
        <v>322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322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">
      <c r="A300" s="345">
        <v>980</v>
      </c>
      <c r="B300" s="346" t="s">
        <v>323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323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">
      <c r="A301" s="345">
        <v>981</v>
      </c>
      <c r="B301" s="346" t="s">
        <v>324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324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">
      <c r="A302" s="345">
        <v>989</v>
      </c>
      <c r="B302" s="346" t="s">
        <v>325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325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">
      <c r="A303" s="345">
        <v>992</v>
      </c>
      <c r="B303" s="346" t="s">
        <v>326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326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1640625" defaultRowHeight="14"/>
  <cols>
    <col min="1" max="1" width="6.1796875" style="72" customWidth="1"/>
    <col min="2" max="2" width="17.453125" style="63" customWidth="1"/>
    <col min="3" max="3" width="11.26953125" style="64" bestFit="1" customWidth="1"/>
    <col min="4" max="4" width="14.453125" style="64" hidden="1" customWidth="1"/>
    <col min="5" max="5" width="15.7265625" style="64" hidden="1" customWidth="1"/>
    <col min="6" max="6" width="13" style="64" customWidth="1"/>
    <col min="7" max="7" width="11.54296875" style="91" hidden="1" customWidth="1"/>
    <col min="8" max="8" width="17.7265625" style="92" hidden="1" customWidth="1"/>
    <col min="9" max="9" width="14.453125" style="92" bestFit="1" customWidth="1"/>
    <col min="10" max="10" width="10.7265625" style="68" customWidth="1"/>
    <col min="11" max="11" width="11.1796875" style="70" bestFit="1" customWidth="1"/>
    <col min="12" max="12" width="8.54296875" style="70" bestFit="1" customWidth="1"/>
    <col min="13" max="13" width="11.7265625" style="70" bestFit="1" customWidth="1"/>
    <col min="14" max="14" width="11.26953125" style="70" bestFit="1" customWidth="1"/>
    <col min="15" max="15" width="11" style="70" bestFit="1" customWidth="1"/>
    <col min="16" max="16" width="11.26953125" style="70" customWidth="1"/>
    <col min="17" max="18" width="16" style="70" bestFit="1" customWidth="1"/>
    <col min="19" max="19" width="15.1796875" style="71" bestFit="1" customWidth="1"/>
    <col min="20" max="20" width="13.7265625" style="64" bestFit="1" customWidth="1"/>
    <col min="21" max="21" width="13.26953125" style="72" bestFit="1" customWidth="1"/>
    <col min="22" max="22" width="13.54296875" style="72" customWidth="1"/>
    <col min="23" max="23" width="14" style="93" bestFit="1" customWidth="1"/>
    <col min="24" max="24" width="10.7265625" style="74" customWidth="1"/>
    <col min="25" max="16384" width="8.81640625" style="70"/>
  </cols>
  <sheetData>
    <row r="1" spans="1:24" ht="30.5">
      <c r="A1" s="130" t="s">
        <v>359</v>
      </c>
      <c r="F1" s="65"/>
      <c r="G1" s="65"/>
      <c r="H1" s="66"/>
      <c r="I1" s="67"/>
      <c r="K1" s="69"/>
      <c r="W1" s="73"/>
    </row>
    <row r="2" spans="1:24" s="148" customFormat="1" ht="17.5">
      <c r="A2" s="148" t="s">
        <v>360</v>
      </c>
      <c r="B2" s="51"/>
      <c r="C2" s="52"/>
      <c r="D2" s="52"/>
      <c r="E2" s="52"/>
      <c r="F2" s="149" t="s">
        <v>361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>
      <c r="A3" s="42" t="s">
        <v>362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4.5">
      <c r="A4" s="42" t="s">
        <v>363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4.5">
      <c r="A5" s="42" t="s">
        <v>364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4.5">
      <c r="A6" s="42" t="s">
        <v>365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4.5">
      <c r="A7" s="62" t="s">
        <v>366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80"/>
      <c r="T8" s="80"/>
      <c r="U8" s="80"/>
      <c r="V8" s="80"/>
      <c r="W8" s="80"/>
    </row>
    <row r="9" spans="1:24" s="99" customFormat="1" ht="70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375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380</v>
      </c>
      <c r="O9" s="104" t="s">
        <v>381</v>
      </c>
      <c r="P9" s="105" t="s">
        <v>382</v>
      </c>
      <c r="Q9" s="106" t="s">
        <v>339</v>
      </c>
      <c r="R9" s="106" t="s">
        <v>340</v>
      </c>
      <c r="S9" s="101" t="s">
        <v>383</v>
      </c>
      <c r="T9" s="101" t="s">
        <v>384</v>
      </c>
      <c r="U9" s="101" t="s">
        <v>385</v>
      </c>
      <c r="V9" s="101" t="s">
        <v>386</v>
      </c>
      <c r="W9" s="100" t="s">
        <v>387</v>
      </c>
    </row>
    <row r="10" spans="1:24" s="113" customFormat="1" ht="14.5" thickBot="1">
      <c r="A10" s="107"/>
      <c r="B10" s="107" t="s">
        <v>33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>
      <c r="A11" s="20">
        <v>5</v>
      </c>
      <c r="B11" s="18" t="s">
        <v>34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>
      <c r="A12" s="20">
        <v>9</v>
      </c>
      <c r="B12" s="18" t="s">
        <v>35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>
      <c r="A13" s="20">
        <v>10</v>
      </c>
      <c r="B13" s="18" t="s">
        <v>36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>
      <c r="A14" s="20">
        <v>16</v>
      </c>
      <c r="B14" s="18" t="s">
        <v>37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>
      <c r="A15" s="20">
        <v>18</v>
      </c>
      <c r="B15" s="18" t="s">
        <v>38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>
      <c r="A16" s="20">
        <v>19</v>
      </c>
      <c r="B16" s="18" t="s">
        <v>39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>
      <c r="A17" s="20">
        <v>20</v>
      </c>
      <c r="B17" s="18" t="s">
        <v>40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>
      <c r="A18" s="20">
        <v>46</v>
      </c>
      <c r="B18" s="18" t="s">
        <v>41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>
      <c r="A19" s="20">
        <v>47</v>
      </c>
      <c r="B19" s="18" t="s">
        <v>42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>
      <c r="A20" s="20">
        <v>49</v>
      </c>
      <c r="B20" s="18" t="s">
        <v>43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>
      <c r="A21" s="20">
        <v>50</v>
      </c>
      <c r="B21" s="18" t="s">
        <v>44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>
      <c r="A22" s="20">
        <v>51</v>
      </c>
      <c r="B22" s="18" t="s">
        <v>45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>
      <c r="A23" s="20">
        <v>52</v>
      </c>
      <c r="B23" s="18" t="s">
        <v>46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>
      <c r="A24" s="20">
        <v>61</v>
      </c>
      <c r="B24" s="18" t="s">
        <v>47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>
      <c r="A25" s="20">
        <v>69</v>
      </c>
      <c r="B25" s="18" t="s">
        <v>48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>
      <c r="A26" s="20">
        <v>71</v>
      </c>
      <c r="B26" s="18" t="s">
        <v>49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>
      <c r="A27" s="20">
        <v>72</v>
      </c>
      <c r="B27" s="18" t="s">
        <v>50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>
      <c r="A28" s="20">
        <v>74</v>
      </c>
      <c r="B28" s="18" t="s">
        <v>51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>
      <c r="A29" s="20">
        <v>75</v>
      </c>
      <c r="B29" s="18" t="s">
        <v>52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>
      <c r="A30" s="20">
        <v>77</v>
      </c>
      <c r="B30" s="18" t="s">
        <v>53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>
      <c r="A31" s="20">
        <v>78</v>
      </c>
      <c r="B31" s="18" t="s">
        <v>54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>
      <c r="A32" s="20">
        <v>79</v>
      </c>
      <c r="B32" s="18" t="s">
        <v>55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>
      <c r="A33" s="20">
        <v>81</v>
      </c>
      <c r="B33" s="18" t="s">
        <v>56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>
      <c r="A34" s="20">
        <v>82</v>
      </c>
      <c r="B34" s="18" t="s">
        <v>57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>
      <c r="A35" s="20">
        <v>86</v>
      </c>
      <c r="B35" s="18" t="s">
        <v>58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>
      <c r="A36" s="20">
        <v>90</v>
      </c>
      <c r="B36" s="18" t="s">
        <v>59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>
      <c r="A37" s="20">
        <v>91</v>
      </c>
      <c r="B37" s="18" t="s">
        <v>60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>
      <c r="A38" s="20">
        <v>92</v>
      </c>
      <c r="B38" s="18" t="s">
        <v>61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>
      <c r="A39" s="20">
        <v>97</v>
      </c>
      <c r="B39" s="18" t="s">
        <v>62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>
      <c r="A40" s="20">
        <v>98</v>
      </c>
      <c r="B40" s="18" t="s">
        <v>63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>
      <c r="A41" s="20">
        <v>102</v>
      </c>
      <c r="B41" s="18" t="s">
        <v>64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>
      <c r="A42" s="20">
        <v>103</v>
      </c>
      <c r="B42" s="18" t="s">
        <v>65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>
      <c r="A43" s="20">
        <v>105</v>
      </c>
      <c r="B43" s="18" t="s">
        <v>66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>
      <c r="A44" s="20">
        <v>106</v>
      </c>
      <c r="B44" s="18" t="s">
        <v>67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>
      <c r="A45" s="20">
        <v>108</v>
      </c>
      <c r="B45" s="18" t="s">
        <v>68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>
      <c r="A46" s="20">
        <v>109</v>
      </c>
      <c r="B46" s="18" t="s">
        <v>69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>
      <c r="A47" s="20">
        <v>111</v>
      </c>
      <c r="B47" s="18" t="s">
        <v>70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>
      <c r="A48" s="20">
        <v>139</v>
      </c>
      <c r="B48" s="18" t="s">
        <v>71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>
      <c r="A49" s="20">
        <v>140</v>
      </c>
      <c r="B49" s="18" t="s">
        <v>72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>
      <c r="A50" s="20">
        <v>142</v>
      </c>
      <c r="B50" s="18" t="s">
        <v>73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>
      <c r="A51" s="20">
        <v>143</v>
      </c>
      <c r="B51" s="18" t="s">
        <v>74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>
      <c r="A52" s="20">
        <v>145</v>
      </c>
      <c r="B52" s="18" t="s">
        <v>75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>
      <c r="A53" s="20">
        <v>146</v>
      </c>
      <c r="B53" s="18" t="s">
        <v>76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>
      <c r="A54" s="20">
        <v>148</v>
      </c>
      <c r="B54" s="18" t="s">
        <v>77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>
      <c r="A55" s="20">
        <v>149</v>
      </c>
      <c r="B55" s="18" t="s">
        <v>78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>
      <c r="A56" s="20">
        <v>151</v>
      </c>
      <c r="B56" s="18" t="s">
        <v>79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>
      <c r="A57" s="20">
        <v>152</v>
      </c>
      <c r="B57" s="18" t="s">
        <v>80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>
      <c r="A58" s="20">
        <v>153</v>
      </c>
      <c r="B58" s="18" t="s">
        <v>81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>
      <c r="A59" s="20">
        <v>165</v>
      </c>
      <c r="B59" s="18" t="s">
        <v>82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>
      <c r="A60" s="20">
        <v>167</v>
      </c>
      <c r="B60" s="18" t="s">
        <v>83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>
      <c r="A61" s="20">
        <v>169</v>
      </c>
      <c r="B61" s="18" t="s">
        <v>84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>
      <c r="A62" s="20">
        <v>171</v>
      </c>
      <c r="B62" s="18" t="s">
        <v>85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>
      <c r="A63" s="20">
        <v>172</v>
      </c>
      <c r="B63" s="18" t="s">
        <v>86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>
      <c r="A64" s="20">
        <v>176</v>
      </c>
      <c r="B64" s="18" t="s">
        <v>87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>
      <c r="A65" s="20">
        <v>177</v>
      </c>
      <c r="B65" s="18" t="s">
        <v>88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>
      <c r="A66" s="20">
        <v>178</v>
      </c>
      <c r="B66" s="18" t="s">
        <v>89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>
      <c r="A67" s="20">
        <v>179</v>
      </c>
      <c r="B67" s="18" t="s">
        <v>90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>
      <c r="A68" s="20">
        <v>181</v>
      </c>
      <c r="B68" s="18" t="s">
        <v>91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>
      <c r="A69" s="20">
        <v>182</v>
      </c>
      <c r="B69" s="18" t="s">
        <v>92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>
      <c r="A70" s="20">
        <v>186</v>
      </c>
      <c r="B70" s="18" t="s">
        <v>93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>
      <c r="A71" s="20">
        <v>202</v>
      </c>
      <c r="B71" s="18" t="s">
        <v>94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>
      <c r="A72" s="20">
        <v>204</v>
      </c>
      <c r="B72" s="18" t="s">
        <v>95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>
      <c r="A73" s="20">
        <v>205</v>
      </c>
      <c r="B73" s="18" t="s">
        <v>96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>
      <c r="A74" s="20">
        <v>208</v>
      </c>
      <c r="B74" s="18" t="s">
        <v>97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>
      <c r="A75" s="20">
        <v>211</v>
      </c>
      <c r="B75" s="18" t="s">
        <v>98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>
      <c r="A76" s="20">
        <v>213</v>
      </c>
      <c r="B76" s="18" t="s">
        <v>99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>
      <c r="A77" s="20">
        <v>214</v>
      </c>
      <c r="B77" s="18" t="s">
        <v>100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>
      <c r="A78" s="20">
        <v>216</v>
      </c>
      <c r="B78" s="18" t="s">
        <v>101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>
      <c r="A79" s="20">
        <v>217</v>
      </c>
      <c r="B79" s="18" t="s">
        <v>102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>
      <c r="A80" s="20">
        <v>218</v>
      </c>
      <c r="B80" s="18" t="s">
        <v>103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>
      <c r="A81" s="20">
        <v>224</v>
      </c>
      <c r="B81" s="18" t="s">
        <v>104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>
      <c r="A82" s="20">
        <v>226</v>
      </c>
      <c r="B82" s="18" t="s">
        <v>105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>
      <c r="A83" s="20">
        <v>230</v>
      </c>
      <c r="B83" s="18" t="s">
        <v>106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>
      <c r="A84" s="20">
        <v>231</v>
      </c>
      <c r="B84" s="18" t="s">
        <v>107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>
      <c r="A85" s="20">
        <v>232</v>
      </c>
      <c r="B85" s="18" t="s">
        <v>108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>
      <c r="A86" s="20">
        <v>233</v>
      </c>
      <c r="B86" s="18" t="s">
        <v>109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>
      <c r="A87" s="20">
        <v>235</v>
      </c>
      <c r="B87" s="18" t="s">
        <v>110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>
      <c r="A88" s="20">
        <v>236</v>
      </c>
      <c r="B88" s="18" t="s">
        <v>111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>
      <c r="A89" s="20">
        <v>239</v>
      </c>
      <c r="B89" s="18" t="s">
        <v>112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>
      <c r="A90" s="20">
        <v>240</v>
      </c>
      <c r="B90" s="18" t="s">
        <v>113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>
      <c r="A91" s="20">
        <v>241</v>
      </c>
      <c r="B91" s="18" t="s">
        <v>114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>
      <c r="A92" s="20">
        <v>244</v>
      </c>
      <c r="B92" s="18" t="s">
        <v>115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>
      <c r="A93" s="20">
        <v>245</v>
      </c>
      <c r="B93" s="18" t="s">
        <v>116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>
      <c r="A94" s="20">
        <v>249</v>
      </c>
      <c r="B94" s="18" t="s">
        <v>117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>
      <c r="A95" s="20">
        <v>250</v>
      </c>
      <c r="B95" s="18" t="s">
        <v>118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>
      <c r="A96" s="20">
        <v>256</v>
      </c>
      <c r="B96" s="18" t="s">
        <v>119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>
      <c r="A97" s="20">
        <v>257</v>
      </c>
      <c r="B97" s="18" t="s">
        <v>120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>
      <c r="A98" s="20">
        <v>260</v>
      </c>
      <c r="B98" s="18" t="s">
        <v>121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>
      <c r="A99" s="20">
        <v>261</v>
      </c>
      <c r="B99" s="18" t="s">
        <v>122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>
      <c r="A100" s="20">
        <v>263</v>
      </c>
      <c r="B100" s="18" t="s">
        <v>123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>
      <c r="A101" s="20">
        <v>265</v>
      </c>
      <c r="B101" s="18" t="s">
        <v>124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>
      <c r="A102" s="20">
        <v>271</v>
      </c>
      <c r="B102" s="18" t="s">
        <v>125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>
      <c r="A103" s="20">
        <v>272</v>
      </c>
      <c r="B103" s="18" t="s">
        <v>126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>
      <c r="A104" s="20">
        <v>273</v>
      </c>
      <c r="B104" s="18" t="s">
        <v>127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>
      <c r="A105" s="20">
        <v>275</v>
      </c>
      <c r="B105" s="18" t="s">
        <v>128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>
      <c r="A106" s="20">
        <v>276</v>
      </c>
      <c r="B106" s="18" t="s">
        <v>129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>
      <c r="A107" s="20">
        <v>280</v>
      </c>
      <c r="B107" s="18" t="s">
        <v>130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>
      <c r="A108" s="20">
        <v>284</v>
      </c>
      <c r="B108" s="18" t="s">
        <v>131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>
      <c r="A109" s="20">
        <v>285</v>
      </c>
      <c r="B109" s="18" t="s">
        <v>132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>
      <c r="A110" s="20">
        <v>286</v>
      </c>
      <c r="B110" s="18" t="s">
        <v>133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>
      <c r="A111" s="20">
        <v>287</v>
      </c>
      <c r="B111" s="18" t="s">
        <v>134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>
      <c r="A112" s="20">
        <v>288</v>
      </c>
      <c r="B112" s="18" t="s">
        <v>135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>
      <c r="A113" s="20">
        <v>290</v>
      </c>
      <c r="B113" s="18" t="s">
        <v>136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>
      <c r="A114" s="20">
        <v>291</v>
      </c>
      <c r="B114" s="18" t="s">
        <v>137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>
      <c r="A115" s="20">
        <v>297</v>
      </c>
      <c r="B115" s="18" t="s">
        <v>138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>
      <c r="A116" s="20">
        <v>300</v>
      </c>
      <c r="B116" s="18" t="s">
        <v>139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>
      <c r="A117" s="20">
        <v>301</v>
      </c>
      <c r="B117" s="18" t="s">
        <v>140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>
      <c r="A118" s="20">
        <v>304</v>
      </c>
      <c r="B118" s="18" t="s">
        <v>141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>
      <c r="A119" s="20">
        <v>305</v>
      </c>
      <c r="B119" s="18" t="s">
        <v>142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>
      <c r="A120" s="20">
        <v>309</v>
      </c>
      <c r="B120" s="18" t="s">
        <v>143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>
      <c r="A121" s="20">
        <v>312</v>
      </c>
      <c r="B121" s="18" t="s">
        <v>144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>
      <c r="A122" s="20">
        <v>316</v>
      </c>
      <c r="B122" s="18" t="s">
        <v>145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>
      <c r="A123" s="20">
        <v>317</v>
      </c>
      <c r="B123" s="18" t="s">
        <v>146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>
      <c r="A124" s="20">
        <v>320</v>
      </c>
      <c r="B124" s="18" t="s">
        <v>147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>
      <c r="A125" s="20">
        <v>322</v>
      </c>
      <c r="B125" s="18" t="s">
        <v>148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>
      <c r="A126" s="20">
        <v>398</v>
      </c>
      <c r="B126" s="18" t="s">
        <v>149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>
      <c r="A127" s="20">
        <v>399</v>
      </c>
      <c r="B127" s="18" t="s">
        <v>150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>
      <c r="A128" s="20">
        <v>400</v>
      </c>
      <c r="B128" s="18" t="s">
        <v>151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>
      <c r="A129" s="20">
        <v>402</v>
      </c>
      <c r="B129" s="18" t="s">
        <v>152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>
      <c r="A130" s="20">
        <v>403</v>
      </c>
      <c r="B130" s="18" t="s">
        <v>153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>
      <c r="A131" s="20">
        <v>405</v>
      </c>
      <c r="B131" s="18" t="s">
        <v>154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>
      <c r="A132" s="20">
        <v>407</v>
      </c>
      <c r="B132" s="18" t="s">
        <v>155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>
      <c r="A133" s="20">
        <v>408</v>
      </c>
      <c r="B133" s="18" t="s">
        <v>156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>
      <c r="A134" s="20">
        <v>410</v>
      </c>
      <c r="B134" s="18" t="s">
        <v>157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>
      <c r="A135" s="20">
        <v>416</v>
      </c>
      <c r="B135" s="18" t="s">
        <v>158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>
      <c r="A136" s="20">
        <v>418</v>
      </c>
      <c r="B136" s="18" t="s">
        <v>159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>
      <c r="A137" s="20">
        <v>420</v>
      </c>
      <c r="B137" s="18" t="s">
        <v>160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>
      <c r="A138" s="20">
        <v>421</v>
      </c>
      <c r="B138" s="18" t="s">
        <v>161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>
      <c r="A139" s="20">
        <v>422</v>
      </c>
      <c r="B139" s="18" t="s">
        <v>162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>
      <c r="A140" s="20">
        <v>423</v>
      </c>
      <c r="B140" s="18" t="s">
        <v>163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>
      <c r="A141" s="20">
        <v>425</v>
      </c>
      <c r="B141" s="18" t="s">
        <v>164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>
      <c r="A142" s="20">
        <v>426</v>
      </c>
      <c r="B142" s="18" t="s">
        <v>165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>
      <c r="A143" s="20">
        <v>430</v>
      </c>
      <c r="B143" s="18" t="s">
        <v>166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>
      <c r="A144" s="20">
        <v>433</v>
      </c>
      <c r="B144" s="18" t="s">
        <v>167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>
      <c r="A145" s="20">
        <v>434</v>
      </c>
      <c r="B145" s="18" t="s">
        <v>168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>
      <c r="A146" s="20">
        <v>435</v>
      </c>
      <c r="B146" s="18" t="s">
        <v>169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>
      <c r="A147" s="20">
        <v>436</v>
      </c>
      <c r="B147" s="18" t="s">
        <v>170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>
      <c r="A148" s="20">
        <v>440</v>
      </c>
      <c r="B148" s="18" t="s">
        <v>171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>
      <c r="A149" s="20">
        <v>441</v>
      </c>
      <c r="B149" s="18" t="s">
        <v>172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>
      <c r="A150" s="20">
        <v>444</v>
      </c>
      <c r="B150" s="18" t="s">
        <v>173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>
      <c r="A151" s="20">
        <v>445</v>
      </c>
      <c r="B151" s="18" t="s">
        <v>174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>
      <c r="A152" s="20">
        <v>475</v>
      </c>
      <c r="B152" s="18" t="s">
        <v>175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>
      <c r="A153" s="20">
        <v>480</v>
      </c>
      <c r="B153" s="18" t="s">
        <v>176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>
      <c r="A154" s="20">
        <v>481</v>
      </c>
      <c r="B154" s="18" t="s">
        <v>177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>
      <c r="A155" s="20">
        <v>483</v>
      </c>
      <c r="B155" s="18" t="s">
        <v>178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>
      <c r="A156" s="20">
        <v>484</v>
      </c>
      <c r="B156" s="18" t="s">
        <v>179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>
      <c r="A157" s="20">
        <v>489</v>
      </c>
      <c r="B157" s="18" t="s">
        <v>180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>
      <c r="A158" s="20">
        <v>491</v>
      </c>
      <c r="B158" s="18" t="s">
        <v>181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>
      <c r="A159" s="20">
        <v>494</v>
      </c>
      <c r="B159" s="18" t="s">
        <v>182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>
      <c r="A160" s="20">
        <v>495</v>
      </c>
      <c r="B160" s="18" t="s">
        <v>183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>
      <c r="A161" s="20">
        <v>498</v>
      </c>
      <c r="B161" s="18" t="s">
        <v>184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>
      <c r="A162" s="20">
        <v>499</v>
      </c>
      <c r="B162" s="18" t="s">
        <v>185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>
      <c r="A163" s="20">
        <v>500</v>
      </c>
      <c r="B163" s="18" t="s">
        <v>186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>
      <c r="A164" s="20">
        <v>503</v>
      </c>
      <c r="B164" s="18" t="s">
        <v>187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>
      <c r="A165" s="20">
        <v>504</v>
      </c>
      <c r="B165" s="18" t="s">
        <v>188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>
      <c r="A166" s="20">
        <v>505</v>
      </c>
      <c r="B166" s="18" t="s">
        <v>189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>
      <c r="A167" s="20">
        <v>507</v>
      </c>
      <c r="B167" s="18" t="s">
        <v>190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>
      <c r="A168" s="20">
        <v>508</v>
      </c>
      <c r="B168" s="18" t="s">
        <v>191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>
      <c r="A169" s="20">
        <v>529</v>
      </c>
      <c r="B169" s="18" t="s">
        <v>192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>
      <c r="A170" s="20">
        <v>531</v>
      </c>
      <c r="B170" s="18" t="s">
        <v>193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>
      <c r="A171" s="20">
        <v>535</v>
      </c>
      <c r="B171" s="18" t="s">
        <v>194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>
      <c r="A172" s="20">
        <v>536</v>
      </c>
      <c r="B172" s="18" t="s">
        <v>195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>
      <c r="A173" s="20">
        <v>538</v>
      </c>
      <c r="B173" s="18" t="s">
        <v>196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>
      <c r="A174" s="20">
        <v>541</v>
      </c>
      <c r="B174" s="18" t="s">
        <v>197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>
      <c r="A175" s="20">
        <v>543</v>
      </c>
      <c r="B175" s="18" t="s">
        <v>198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>
      <c r="A176" s="20">
        <v>545</v>
      </c>
      <c r="B176" s="18" t="s">
        <v>199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>
      <c r="A177" s="20">
        <v>560</v>
      </c>
      <c r="B177" s="18" t="s">
        <v>200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>
      <c r="A178" s="20">
        <v>561</v>
      </c>
      <c r="B178" s="18" t="s">
        <v>201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>
      <c r="A179" s="20">
        <v>562</v>
      </c>
      <c r="B179" s="18" t="s">
        <v>202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>
      <c r="A180" s="20">
        <v>563</v>
      </c>
      <c r="B180" s="18" t="s">
        <v>203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>
      <c r="A181" s="20">
        <v>564</v>
      </c>
      <c r="B181" s="18" t="s">
        <v>204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>
      <c r="A182" s="20">
        <v>576</v>
      </c>
      <c r="B182" s="18" t="s">
        <v>205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>
      <c r="A183" s="20">
        <v>577</v>
      </c>
      <c r="B183" s="18" t="s">
        <v>206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>
      <c r="A184" s="20">
        <v>578</v>
      </c>
      <c r="B184" s="18" t="s">
        <v>207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>
      <c r="A185" s="20">
        <v>580</v>
      </c>
      <c r="B185" s="18" t="s">
        <v>208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>
      <c r="A186" s="20">
        <v>581</v>
      </c>
      <c r="B186" s="18" t="s">
        <v>209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>
      <c r="A187" s="20">
        <v>583</v>
      </c>
      <c r="B187" s="18" t="s">
        <v>210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>
      <c r="A188" s="20">
        <v>584</v>
      </c>
      <c r="B188" s="18" t="s">
        <v>211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>
      <c r="A189" s="20">
        <v>588</v>
      </c>
      <c r="B189" s="18" t="s">
        <v>212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>
      <c r="A190" s="20">
        <v>592</v>
      </c>
      <c r="B190" s="18" t="s">
        <v>213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>
      <c r="A191" s="20">
        <v>593</v>
      </c>
      <c r="B191" s="18" t="s">
        <v>214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>
      <c r="A192" s="20">
        <v>595</v>
      </c>
      <c r="B192" s="18" t="s">
        <v>215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>
      <c r="A193" s="20">
        <v>598</v>
      </c>
      <c r="B193" s="18" t="s">
        <v>216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>
      <c r="A194" s="20">
        <v>599</v>
      </c>
      <c r="B194" s="18" t="s">
        <v>217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>
      <c r="A195" s="20">
        <v>601</v>
      </c>
      <c r="B195" s="18" t="s">
        <v>218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>
      <c r="A196" s="20">
        <v>604</v>
      </c>
      <c r="B196" s="18" t="s">
        <v>219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>
      <c r="A197" s="20">
        <v>607</v>
      </c>
      <c r="B197" s="18" t="s">
        <v>220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>
      <c r="A198" s="20">
        <v>608</v>
      </c>
      <c r="B198" s="18" t="s">
        <v>221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>
      <c r="A199" s="20">
        <v>609</v>
      </c>
      <c r="B199" s="18" t="s">
        <v>222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>
      <c r="A200" s="20">
        <v>611</v>
      </c>
      <c r="B200" s="18" t="s">
        <v>223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>
      <c r="A201" s="20">
        <v>614</v>
      </c>
      <c r="B201" s="18" t="s">
        <v>224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>
      <c r="A202" s="20">
        <v>615</v>
      </c>
      <c r="B202" s="18" t="s">
        <v>225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>
      <c r="A203" s="20">
        <v>616</v>
      </c>
      <c r="B203" s="18" t="s">
        <v>226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>
      <c r="A204" s="20">
        <v>619</v>
      </c>
      <c r="B204" s="18" t="s">
        <v>227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>
      <c r="A205" s="20">
        <v>620</v>
      </c>
      <c r="B205" s="18" t="s">
        <v>228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>
      <c r="A206" s="20">
        <v>623</v>
      </c>
      <c r="B206" s="18" t="s">
        <v>229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>
      <c r="A207" s="20">
        <v>624</v>
      </c>
      <c r="B207" s="18" t="s">
        <v>230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>
      <c r="A208" s="20">
        <v>625</v>
      </c>
      <c r="B208" s="18" t="s">
        <v>231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>
      <c r="A209" s="20">
        <v>626</v>
      </c>
      <c r="B209" s="18" t="s">
        <v>232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>
      <c r="A210" s="20">
        <v>630</v>
      </c>
      <c r="B210" s="18" t="s">
        <v>233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>
      <c r="A211" s="20">
        <v>631</v>
      </c>
      <c r="B211" s="18" t="s">
        <v>234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>
      <c r="A212" s="20">
        <v>635</v>
      </c>
      <c r="B212" s="18" t="s">
        <v>235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>
      <c r="A213" s="20">
        <v>636</v>
      </c>
      <c r="B213" s="18" t="s">
        <v>236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>
      <c r="A214" s="20">
        <v>638</v>
      </c>
      <c r="B214" s="18" t="s">
        <v>237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>
      <c r="A215" s="20">
        <v>678</v>
      </c>
      <c r="B215" s="18" t="s">
        <v>238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>
      <c r="A216" s="20">
        <v>680</v>
      </c>
      <c r="B216" s="18" t="s">
        <v>239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>
      <c r="A217" s="20">
        <v>681</v>
      </c>
      <c r="B217" s="18" t="s">
        <v>240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>
      <c r="A218" s="20">
        <v>683</v>
      </c>
      <c r="B218" s="18" t="s">
        <v>241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>
      <c r="A219" s="20">
        <v>684</v>
      </c>
      <c r="B219" s="18" t="s">
        <v>242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>
      <c r="A220" s="20">
        <v>686</v>
      </c>
      <c r="B220" s="18" t="s">
        <v>243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>
      <c r="A221" s="20">
        <v>687</v>
      </c>
      <c r="B221" s="18" t="s">
        <v>244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>
      <c r="A222" s="20">
        <v>689</v>
      </c>
      <c r="B222" s="18" t="s">
        <v>245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>
      <c r="A223" s="20">
        <v>691</v>
      </c>
      <c r="B223" s="18" t="s">
        <v>246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>
      <c r="A224" s="20">
        <v>694</v>
      </c>
      <c r="B224" s="18" t="s">
        <v>247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>
      <c r="A225" s="20">
        <v>697</v>
      </c>
      <c r="B225" s="18" t="s">
        <v>248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>
      <c r="A226" s="20">
        <v>698</v>
      </c>
      <c r="B226" s="18" t="s">
        <v>249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>
      <c r="A227" s="20">
        <v>700</v>
      </c>
      <c r="B227" s="18" t="s">
        <v>250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>
      <c r="A228" s="20">
        <v>702</v>
      </c>
      <c r="B228" s="18" t="s">
        <v>251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>
      <c r="A229" s="20">
        <v>704</v>
      </c>
      <c r="B229" s="18" t="s">
        <v>252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>
      <c r="A230" s="20">
        <v>707</v>
      </c>
      <c r="B230" s="18" t="s">
        <v>253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>
      <c r="A231" s="20">
        <v>710</v>
      </c>
      <c r="B231" s="18" t="s">
        <v>254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>
      <c r="A232" s="20">
        <v>729</v>
      </c>
      <c r="B232" s="18" t="s">
        <v>255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>
      <c r="A233" s="20">
        <v>732</v>
      </c>
      <c r="B233" s="18" t="s">
        <v>256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>
      <c r="A234" s="20">
        <v>734</v>
      </c>
      <c r="B234" s="18" t="s">
        <v>257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>
      <c r="A235" s="20">
        <v>738</v>
      </c>
      <c r="B235" s="18" t="s">
        <v>258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>
      <c r="A236" s="20">
        <v>739</v>
      </c>
      <c r="B236" s="18" t="s">
        <v>259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>
      <c r="A237" s="20">
        <v>740</v>
      </c>
      <c r="B237" s="18" t="s">
        <v>260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>
      <c r="A238" s="20">
        <v>742</v>
      </c>
      <c r="B238" s="18" t="s">
        <v>261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>
      <c r="A239" s="20">
        <v>743</v>
      </c>
      <c r="B239" s="18" t="s">
        <v>262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>
      <c r="A240" s="20">
        <v>746</v>
      </c>
      <c r="B240" s="18" t="s">
        <v>263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>
      <c r="A241" s="20">
        <v>747</v>
      </c>
      <c r="B241" s="18" t="s">
        <v>264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>
      <c r="A242" s="20">
        <v>748</v>
      </c>
      <c r="B242" s="18" t="s">
        <v>265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>
      <c r="A243" s="20">
        <v>749</v>
      </c>
      <c r="B243" s="18" t="s">
        <v>266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>
      <c r="A244" s="20">
        <v>751</v>
      </c>
      <c r="B244" s="18" t="s">
        <v>267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>
      <c r="A245" s="20">
        <v>753</v>
      </c>
      <c r="B245" s="18" t="s">
        <v>268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>
      <c r="A246" s="20">
        <v>755</v>
      </c>
      <c r="B246" s="18" t="s">
        <v>269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>
      <c r="A247" s="20">
        <v>758</v>
      </c>
      <c r="B247" s="18" t="s">
        <v>270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>
      <c r="A248" s="20">
        <v>759</v>
      </c>
      <c r="B248" s="18" t="s">
        <v>271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>
      <c r="A249" s="20">
        <v>761</v>
      </c>
      <c r="B249" s="18" t="s">
        <v>272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>
      <c r="A250" s="20">
        <v>762</v>
      </c>
      <c r="B250" s="18" t="s">
        <v>273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>
      <c r="A251" s="20">
        <v>765</v>
      </c>
      <c r="B251" s="18" t="s">
        <v>274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>
      <c r="A252" s="20">
        <v>768</v>
      </c>
      <c r="B252" s="18" t="s">
        <v>275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>
      <c r="A253" s="20">
        <v>777</v>
      </c>
      <c r="B253" s="18" t="s">
        <v>276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>
      <c r="A254" s="20">
        <v>778</v>
      </c>
      <c r="B254" s="18" t="s">
        <v>277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>
      <c r="A255" s="20">
        <v>781</v>
      </c>
      <c r="B255" s="18" t="s">
        <v>278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>
      <c r="A256" s="20">
        <v>783</v>
      </c>
      <c r="B256" s="18" t="s">
        <v>279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>
      <c r="A257" s="20">
        <v>785</v>
      </c>
      <c r="B257" s="18" t="s">
        <v>280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>
      <c r="A258" s="20">
        <v>790</v>
      </c>
      <c r="B258" s="18" t="s">
        <v>281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>
      <c r="A259" s="20">
        <v>791</v>
      </c>
      <c r="B259" s="18" t="s">
        <v>282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>
      <c r="A260" s="20">
        <v>831</v>
      </c>
      <c r="B260" s="18" t="s">
        <v>283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>
      <c r="A261" s="20">
        <v>832</v>
      </c>
      <c r="B261" s="18" t="s">
        <v>284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>
      <c r="A262" s="20">
        <v>833</v>
      </c>
      <c r="B262" s="18" t="s">
        <v>285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>
      <c r="A263" s="20">
        <v>834</v>
      </c>
      <c r="B263" s="18" t="s">
        <v>286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>
      <c r="A264" s="20">
        <v>837</v>
      </c>
      <c r="B264" s="18" t="s">
        <v>287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>
      <c r="A265" s="20">
        <v>844</v>
      </c>
      <c r="B265" s="18" t="s">
        <v>288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>
      <c r="A266" s="20">
        <v>845</v>
      </c>
      <c r="B266" s="18" t="s">
        <v>289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>
      <c r="A267" s="20">
        <v>846</v>
      </c>
      <c r="B267" s="18" t="s">
        <v>290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>
      <c r="A268" s="20">
        <v>848</v>
      </c>
      <c r="B268" s="18" t="s">
        <v>291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>
      <c r="A269" s="20">
        <v>849</v>
      </c>
      <c r="B269" s="18" t="s">
        <v>292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>
      <c r="A270" s="20">
        <v>850</v>
      </c>
      <c r="B270" s="18" t="s">
        <v>293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>
      <c r="A271" s="20">
        <v>851</v>
      </c>
      <c r="B271" s="18" t="s">
        <v>294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>
      <c r="A272" s="20">
        <v>853</v>
      </c>
      <c r="B272" s="18" t="s">
        <v>295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>
      <c r="A273" s="20">
        <v>854</v>
      </c>
      <c r="B273" s="18" t="s">
        <v>296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>
      <c r="A274" s="20">
        <v>857</v>
      </c>
      <c r="B274" s="18" t="s">
        <v>297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>
      <c r="A275" s="20">
        <v>858</v>
      </c>
      <c r="B275" s="18" t="s">
        <v>298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>
      <c r="A276" s="20">
        <v>859</v>
      </c>
      <c r="B276" s="18" t="s">
        <v>299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>
      <c r="A277" s="20">
        <v>886</v>
      </c>
      <c r="B277" s="18" t="s">
        <v>300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>
      <c r="A278" s="20">
        <v>887</v>
      </c>
      <c r="B278" s="18" t="s">
        <v>301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>
      <c r="A279" s="20">
        <v>889</v>
      </c>
      <c r="B279" s="18" t="s">
        <v>302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>
      <c r="A280" s="20">
        <v>890</v>
      </c>
      <c r="B280" s="18" t="s">
        <v>303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>
      <c r="A281" s="20">
        <v>892</v>
      </c>
      <c r="B281" s="18" t="s">
        <v>304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>
      <c r="A282" s="20">
        <v>893</v>
      </c>
      <c r="B282" s="18" t="s">
        <v>305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>
      <c r="A283" s="20">
        <v>895</v>
      </c>
      <c r="B283" s="18" t="s">
        <v>306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>
      <c r="A284" s="20">
        <v>905</v>
      </c>
      <c r="B284" s="18" t="s">
        <v>307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>
      <c r="A285" s="20">
        <v>908</v>
      </c>
      <c r="B285" s="18" t="s">
        <v>308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>
      <c r="A286" s="20">
        <v>915</v>
      </c>
      <c r="B286" s="18" t="s">
        <v>309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>
      <c r="A287" s="20">
        <v>918</v>
      </c>
      <c r="B287" s="18" t="s">
        <v>310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>
      <c r="A288" s="20">
        <v>921</v>
      </c>
      <c r="B288" s="18" t="s">
        <v>311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>
      <c r="A289" s="20">
        <v>922</v>
      </c>
      <c r="B289" s="18" t="s">
        <v>312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>
      <c r="A290" s="20">
        <v>924</v>
      </c>
      <c r="B290" s="18" t="s">
        <v>313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>
      <c r="A291" s="20">
        <v>925</v>
      </c>
      <c r="B291" s="18" t="s">
        <v>314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>
      <c r="A292" s="20">
        <v>927</v>
      </c>
      <c r="B292" s="18" t="s">
        <v>315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>
      <c r="A293" s="20">
        <v>931</v>
      </c>
      <c r="B293" s="18" t="s">
        <v>316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>
      <c r="A294" s="20">
        <v>934</v>
      </c>
      <c r="B294" s="18" t="s">
        <v>317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>
      <c r="A295" s="20">
        <v>935</v>
      </c>
      <c r="B295" s="18" t="s">
        <v>318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>
      <c r="A296" s="20">
        <v>936</v>
      </c>
      <c r="B296" s="18" t="s">
        <v>319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>
      <c r="A297" s="20">
        <v>946</v>
      </c>
      <c r="B297" s="18" t="s">
        <v>320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>
      <c r="A298" s="20">
        <v>976</v>
      </c>
      <c r="B298" s="18" t="s">
        <v>321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>
      <c r="A299" s="20">
        <v>977</v>
      </c>
      <c r="B299" s="18" t="s">
        <v>322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>
      <c r="A300" s="20">
        <v>980</v>
      </c>
      <c r="B300" s="18" t="s">
        <v>323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>
      <c r="A301" s="20">
        <v>981</v>
      </c>
      <c r="B301" s="18" t="s">
        <v>324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>
      <c r="A302" s="20">
        <v>989</v>
      </c>
      <c r="B302" s="18" t="s">
        <v>325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>
      <c r="A303" s="20">
        <v>992</v>
      </c>
      <c r="B303" s="18" t="s">
        <v>326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"/>
  <cols>
    <col min="1" max="1" width="5.54296875" customWidth="1"/>
    <col min="2" max="2" width="14.1796875" bestFit="1" customWidth="1"/>
    <col min="3" max="3" width="13.81640625" bestFit="1" customWidth="1"/>
    <col min="4" max="4" width="17.81640625" bestFit="1" customWidth="1"/>
    <col min="5" max="5" width="17.81640625" style="169" bestFit="1" customWidth="1"/>
    <col min="6" max="6" width="17.81640625" bestFit="1" customWidth="1"/>
    <col min="7" max="7" width="11" bestFit="1" customWidth="1"/>
    <col min="8" max="8" width="12.26953125" customWidth="1"/>
    <col min="9" max="9" width="12.26953125" style="174" bestFit="1" customWidth="1"/>
    <col min="10" max="10" width="13.54296875" bestFit="1" customWidth="1"/>
    <col min="11" max="12" width="13.7265625" style="175" customWidth="1"/>
    <col min="13" max="13" width="12.7265625" bestFit="1" customWidth="1"/>
    <col min="14" max="14" width="16.7265625" bestFit="1" customWidth="1"/>
    <col min="15" max="15" width="15" style="175" customWidth="1"/>
    <col min="16" max="16" width="14.453125" style="175" bestFit="1" customWidth="1"/>
    <col min="17" max="17" width="11.453125" customWidth="1"/>
    <col min="18" max="18" width="11.453125" bestFit="1" customWidth="1"/>
  </cols>
  <sheetData>
    <row r="1" spans="1:18" ht="23">
      <c r="A1" s="168" t="s">
        <v>388</v>
      </c>
    </row>
    <row r="2" spans="1:18" s="207" customFormat="1" ht="13">
      <c r="A2" s="192" t="s">
        <v>389</v>
      </c>
      <c r="C2" s="208"/>
      <c r="D2" s="208"/>
      <c r="E2" s="208"/>
      <c r="F2" s="208"/>
    </row>
    <row r="3" spans="1:18" s="174" customFormat="1" ht="11.5">
      <c r="A3" s="192" t="s">
        <v>390</v>
      </c>
      <c r="C3" s="211"/>
      <c r="D3" s="211"/>
      <c r="E3" s="211"/>
      <c r="F3" s="211"/>
    </row>
    <row r="4" spans="1:18" s="192" customFormat="1" ht="12.65" customHeight="1">
      <c r="A4" s="192" t="s">
        <v>391</v>
      </c>
      <c r="E4" s="212"/>
      <c r="I4" s="174"/>
      <c r="K4" s="174"/>
      <c r="L4" s="174"/>
      <c r="O4" s="174"/>
      <c r="P4" s="174"/>
    </row>
    <row r="5" spans="1:18" s="192" customFormat="1" ht="12.65" customHeight="1">
      <c r="A5" s="213" t="s">
        <v>392</v>
      </c>
      <c r="E5" s="212"/>
      <c r="I5" s="174"/>
      <c r="K5" s="174"/>
      <c r="L5" s="174"/>
      <c r="O5" s="174"/>
      <c r="P5" s="174"/>
    </row>
    <row r="6" spans="1:18" s="37" customFormat="1" ht="12.65" customHeight="1">
      <c r="A6" s="210"/>
      <c r="E6" s="209"/>
      <c r="I6" s="207"/>
      <c r="K6" s="207"/>
      <c r="L6" s="207"/>
      <c r="O6" s="207"/>
      <c r="P6" s="207"/>
    </row>
    <row r="7" spans="1:18" s="195" customFormat="1" ht="26">
      <c r="B7" s="196" t="s">
        <v>354</v>
      </c>
      <c r="C7" s="196" t="s">
        <v>393</v>
      </c>
      <c r="D7" s="196" t="s">
        <v>394</v>
      </c>
      <c r="E7" s="197" t="s">
        <v>395</v>
      </c>
      <c r="F7" s="196" t="s">
        <v>396</v>
      </c>
      <c r="G7" s="196" t="s">
        <v>397</v>
      </c>
      <c r="H7" s="192" t="s">
        <v>398</v>
      </c>
    </row>
    <row r="8" spans="1:18" s="193" customFormat="1">
      <c r="B8" s="203" t="s">
        <v>399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400</v>
      </c>
      <c r="I8" s="265"/>
      <c r="J8" s="232"/>
      <c r="K8" s="232"/>
      <c r="L8" s="232"/>
    </row>
    <row r="9" spans="1:18" s="193" customFormat="1">
      <c r="A9" s="194"/>
      <c r="B9" s="203" t="s">
        <v>401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>
      <c r="A10" s="15"/>
      <c r="B10" s="204" t="s">
        <v>402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403</v>
      </c>
      <c r="E12" s="180" t="s">
        <v>404</v>
      </c>
      <c r="F12" s="257" t="s">
        <v>405</v>
      </c>
      <c r="G12" s="170"/>
      <c r="H12" s="170"/>
      <c r="I12" s="266"/>
      <c r="J12" s="179" t="s">
        <v>406</v>
      </c>
      <c r="K12" s="183" t="s">
        <v>407</v>
      </c>
      <c r="L12" s="257" t="s">
        <v>405</v>
      </c>
      <c r="N12" s="179" t="s">
        <v>406</v>
      </c>
      <c r="O12" s="183" t="s">
        <v>407</v>
      </c>
      <c r="P12" s="257" t="s">
        <v>405</v>
      </c>
      <c r="Q12" s="175"/>
      <c r="R12" s="252"/>
    </row>
    <row r="13" spans="1:18" ht="72.5">
      <c r="A13" s="171" t="s">
        <v>351</v>
      </c>
      <c r="B13" s="171" t="s">
        <v>352</v>
      </c>
      <c r="C13" s="219" t="s">
        <v>28</v>
      </c>
      <c r="D13" s="177" t="s">
        <v>408</v>
      </c>
      <c r="E13" s="181" t="s">
        <v>353</v>
      </c>
      <c r="F13" s="259" t="s">
        <v>409</v>
      </c>
      <c r="G13" s="171" t="s">
        <v>410</v>
      </c>
      <c r="H13" s="171" t="s">
        <v>358</v>
      </c>
      <c r="I13" s="171" t="s">
        <v>411</v>
      </c>
      <c r="J13" s="189" t="s">
        <v>339</v>
      </c>
      <c r="K13" s="190" t="s">
        <v>339</v>
      </c>
      <c r="L13" s="260" t="s">
        <v>339</v>
      </c>
      <c r="M13" s="191" t="s">
        <v>412</v>
      </c>
      <c r="N13" s="189" t="s">
        <v>413</v>
      </c>
      <c r="O13" s="190" t="s">
        <v>413</v>
      </c>
      <c r="P13" s="260" t="s">
        <v>413</v>
      </c>
      <c r="Q13" s="221" t="s">
        <v>414</v>
      </c>
      <c r="R13" s="192" t="s">
        <v>415</v>
      </c>
    </row>
    <row r="14" spans="1:18" s="231" customFormat="1" ht="29.5" customHeight="1">
      <c r="A14" s="222"/>
      <c r="B14" s="222" t="s">
        <v>354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4.5">
      <c r="A15">
        <v>5</v>
      </c>
      <c r="B15" t="s">
        <v>34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4.5">
      <c r="A16">
        <v>9</v>
      </c>
      <c r="B16" t="s">
        <v>35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4.5">
      <c r="A17">
        <v>10</v>
      </c>
      <c r="B17" t="s">
        <v>36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4.5">
      <c r="A18">
        <v>16</v>
      </c>
      <c r="B18" t="s">
        <v>37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4.5">
      <c r="A19">
        <v>18</v>
      </c>
      <c r="B19" t="s">
        <v>38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4.5">
      <c r="A20">
        <v>19</v>
      </c>
      <c r="B20" t="s">
        <v>39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4.5">
      <c r="A21">
        <v>20</v>
      </c>
      <c r="B21" t="s">
        <v>40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4.5">
      <c r="A22">
        <v>46</v>
      </c>
      <c r="B22" t="s">
        <v>41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4.5">
      <c r="A23">
        <v>47</v>
      </c>
      <c r="B23" t="s">
        <v>42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4.5">
      <c r="A24">
        <v>49</v>
      </c>
      <c r="B24" t="s">
        <v>43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4.5">
      <c r="A25">
        <v>50</v>
      </c>
      <c r="B25" t="s">
        <v>44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4.5">
      <c r="A26">
        <v>51</v>
      </c>
      <c r="B26" t="s">
        <v>45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4.5">
      <c r="A27">
        <v>52</v>
      </c>
      <c r="B27" t="s">
        <v>46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4.5">
      <c r="A28">
        <v>61</v>
      </c>
      <c r="B28" t="s">
        <v>47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4.5">
      <c r="A29">
        <v>69</v>
      </c>
      <c r="B29" t="s">
        <v>48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4.5">
      <c r="A30">
        <v>71</v>
      </c>
      <c r="B30" t="s">
        <v>49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4.5">
      <c r="A31">
        <v>72</v>
      </c>
      <c r="B31" t="s">
        <v>50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4.5">
      <c r="A32">
        <v>74</v>
      </c>
      <c r="B32" t="s">
        <v>51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4.5">
      <c r="A33">
        <v>75</v>
      </c>
      <c r="B33" t="s">
        <v>52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4.5">
      <c r="A34">
        <v>77</v>
      </c>
      <c r="B34" t="s">
        <v>53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4.5">
      <c r="A35">
        <v>78</v>
      </c>
      <c r="B35" t="s">
        <v>54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4.5">
      <c r="A36">
        <v>79</v>
      </c>
      <c r="B36" t="s">
        <v>55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4.5">
      <c r="A37">
        <v>81</v>
      </c>
      <c r="B37" t="s">
        <v>56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4.5">
      <c r="A38">
        <v>82</v>
      </c>
      <c r="B38" t="s">
        <v>57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4.5">
      <c r="A39">
        <v>86</v>
      </c>
      <c r="B39" t="s">
        <v>58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4.5">
      <c r="A40">
        <v>90</v>
      </c>
      <c r="B40" t="s">
        <v>59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4.5">
      <c r="A41">
        <v>91</v>
      </c>
      <c r="B41" t="s">
        <v>60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4.5">
      <c r="A42">
        <v>92</v>
      </c>
      <c r="B42" t="s">
        <v>61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4.5">
      <c r="A43">
        <v>97</v>
      </c>
      <c r="B43" t="s">
        <v>62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4.5">
      <c r="A44">
        <v>98</v>
      </c>
      <c r="B44" t="s">
        <v>63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4.5">
      <c r="A45">
        <v>102</v>
      </c>
      <c r="B45" t="s">
        <v>64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4.5">
      <c r="A46">
        <v>103</v>
      </c>
      <c r="B46" t="s">
        <v>65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4.5">
      <c r="A47">
        <v>105</v>
      </c>
      <c r="B47" t="s">
        <v>66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4.5">
      <c r="A48">
        <v>106</v>
      </c>
      <c r="B48" t="s">
        <v>67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4.5">
      <c r="A49">
        <v>108</v>
      </c>
      <c r="B49" t="s">
        <v>68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4.5">
      <c r="A50">
        <v>109</v>
      </c>
      <c r="B50" t="s">
        <v>69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4.5">
      <c r="A51">
        <v>111</v>
      </c>
      <c r="B51" t="s">
        <v>70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4.5">
      <c r="A52">
        <v>139</v>
      </c>
      <c r="B52" t="s">
        <v>71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4.5">
      <c r="A53">
        <v>140</v>
      </c>
      <c r="B53" t="s">
        <v>72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4.5">
      <c r="A54">
        <v>142</v>
      </c>
      <c r="B54" t="s">
        <v>73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4.5">
      <c r="A55">
        <v>143</v>
      </c>
      <c r="B55" t="s">
        <v>74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4.5">
      <c r="A56">
        <v>145</v>
      </c>
      <c r="B56" t="s">
        <v>75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4.5">
      <c r="A57">
        <v>146</v>
      </c>
      <c r="B57" t="s">
        <v>76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4.5">
      <c r="A58">
        <v>148</v>
      </c>
      <c r="B58" t="s">
        <v>77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4.5">
      <c r="A59">
        <v>149</v>
      </c>
      <c r="B59" t="s">
        <v>78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4.5">
      <c r="A60">
        <v>151</v>
      </c>
      <c r="B60" t="s">
        <v>79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4.5">
      <c r="A61">
        <v>152</v>
      </c>
      <c r="B61" t="s">
        <v>80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4.5">
      <c r="A62">
        <v>153</v>
      </c>
      <c r="B62" t="s">
        <v>81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4.5">
      <c r="A63">
        <v>165</v>
      </c>
      <c r="B63" t="s">
        <v>82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4.5">
      <c r="A64">
        <v>167</v>
      </c>
      <c r="B64" t="s">
        <v>83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4.5">
      <c r="A65">
        <v>169</v>
      </c>
      <c r="B65" t="s">
        <v>84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4.5">
      <c r="A66">
        <v>171</v>
      </c>
      <c r="B66" t="s">
        <v>85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4.5">
      <c r="A67">
        <v>172</v>
      </c>
      <c r="B67" t="s">
        <v>86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4.5">
      <c r="A68">
        <v>176</v>
      </c>
      <c r="B68" t="s">
        <v>87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4.5">
      <c r="A69">
        <v>177</v>
      </c>
      <c r="B69" t="s">
        <v>88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4.5">
      <c r="A70">
        <v>178</v>
      </c>
      <c r="B70" t="s">
        <v>89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4.5">
      <c r="A71">
        <v>179</v>
      </c>
      <c r="B71" t="s">
        <v>90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4.5">
      <c r="A72">
        <v>181</v>
      </c>
      <c r="B72" t="s">
        <v>91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4.5">
      <c r="A73">
        <v>182</v>
      </c>
      <c r="B73" t="s">
        <v>92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4.5">
      <c r="A74">
        <v>186</v>
      </c>
      <c r="B74" t="s">
        <v>93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4.5">
      <c r="A75">
        <v>202</v>
      </c>
      <c r="B75" t="s">
        <v>94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4.5">
      <c r="A76">
        <v>204</v>
      </c>
      <c r="B76" t="s">
        <v>95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4.5">
      <c r="A77">
        <v>205</v>
      </c>
      <c r="B77" t="s">
        <v>96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4.5">
      <c r="A78">
        <v>208</v>
      </c>
      <c r="B78" t="s">
        <v>97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4.5">
      <c r="A79">
        <v>211</v>
      </c>
      <c r="B79" t="s">
        <v>98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4.5">
      <c r="A80">
        <v>213</v>
      </c>
      <c r="B80" t="s">
        <v>99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4.5">
      <c r="A81">
        <v>214</v>
      </c>
      <c r="B81" t="s">
        <v>100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4.5">
      <c r="A82">
        <v>216</v>
      </c>
      <c r="B82" t="s">
        <v>101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4.5">
      <c r="A83">
        <v>217</v>
      </c>
      <c r="B83" t="s">
        <v>102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4.5">
      <c r="A84">
        <v>218</v>
      </c>
      <c r="B84" t="s">
        <v>103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4.5">
      <c r="A85">
        <v>224</v>
      </c>
      <c r="B85" t="s">
        <v>104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4.5">
      <c r="A86">
        <v>226</v>
      </c>
      <c r="B86" t="s">
        <v>105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4.5">
      <c r="A87">
        <v>230</v>
      </c>
      <c r="B87" t="s">
        <v>106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4.5">
      <c r="A88">
        <v>231</v>
      </c>
      <c r="B88" t="s">
        <v>107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4.5">
      <c r="A89">
        <v>232</v>
      </c>
      <c r="B89" t="s">
        <v>108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4.5">
      <c r="A90">
        <v>233</v>
      </c>
      <c r="B90" t="s">
        <v>109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4.5">
      <c r="A91">
        <v>235</v>
      </c>
      <c r="B91" t="s">
        <v>110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4.5">
      <c r="A92">
        <v>236</v>
      </c>
      <c r="B92" t="s">
        <v>111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4.5">
      <c r="A93">
        <v>239</v>
      </c>
      <c r="B93" t="s">
        <v>112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4.5">
      <c r="A94">
        <v>240</v>
      </c>
      <c r="B94" t="s">
        <v>113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4.5">
      <c r="A95">
        <v>241</v>
      </c>
      <c r="B95" t="s">
        <v>114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4.5">
      <c r="A96">
        <v>244</v>
      </c>
      <c r="B96" t="s">
        <v>115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4.5">
      <c r="A97">
        <v>245</v>
      </c>
      <c r="B97" t="s">
        <v>116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4.5">
      <c r="A98">
        <v>249</v>
      </c>
      <c r="B98" t="s">
        <v>117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4.5">
      <c r="A99">
        <v>250</v>
      </c>
      <c r="B99" t="s">
        <v>118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4.5">
      <c r="A100">
        <v>256</v>
      </c>
      <c r="B100" t="s">
        <v>119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4.5">
      <c r="A101">
        <v>257</v>
      </c>
      <c r="B101" t="s">
        <v>120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4.5">
      <c r="A102">
        <v>260</v>
      </c>
      <c r="B102" t="s">
        <v>121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4.5">
      <c r="A103">
        <v>261</v>
      </c>
      <c r="B103" t="s">
        <v>122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4.5">
      <c r="A104">
        <v>263</v>
      </c>
      <c r="B104" t="s">
        <v>123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4.5">
      <c r="A105">
        <v>265</v>
      </c>
      <c r="B105" t="s">
        <v>124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4.5">
      <c r="A106">
        <v>271</v>
      </c>
      <c r="B106" t="s">
        <v>125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4.5">
      <c r="A107">
        <v>272</v>
      </c>
      <c r="B107" t="s">
        <v>126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4.5">
      <c r="A108">
        <v>273</v>
      </c>
      <c r="B108" t="s">
        <v>127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4.5">
      <c r="A109">
        <v>275</v>
      </c>
      <c r="B109" t="s">
        <v>128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4.5">
      <c r="A110">
        <v>276</v>
      </c>
      <c r="B110" t="s">
        <v>129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4.5">
      <c r="A111">
        <v>280</v>
      </c>
      <c r="B111" t="s">
        <v>130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4.5">
      <c r="A112">
        <v>284</v>
      </c>
      <c r="B112" t="s">
        <v>355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4.5">
      <c r="A113">
        <v>285</v>
      </c>
      <c r="B113" t="s">
        <v>132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4.5">
      <c r="A114">
        <v>286</v>
      </c>
      <c r="B114" t="s">
        <v>133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4.5">
      <c r="A115">
        <v>287</v>
      </c>
      <c r="B115" t="s">
        <v>356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4.5">
      <c r="A116">
        <v>288</v>
      </c>
      <c r="B116" t="s">
        <v>135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4.5">
      <c r="A117">
        <v>290</v>
      </c>
      <c r="B117" t="s">
        <v>136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4.5">
      <c r="A118">
        <v>291</v>
      </c>
      <c r="B118" t="s">
        <v>137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4.5">
      <c r="A119">
        <v>297</v>
      </c>
      <c r="B119" t="s">
        <v>138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4.5">
      <c r="A120">
        <v>300</v>
      </c>
      <c r="B120" t="s">
        <v>139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4.5">
      <c r="A121">
        <v>301</v>
      </c>
      <c r="B121" t="s">
        <v>140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4.5">
      <c r="A122">
        <v>304</v>
      </c>
      <c r="B122" t="s">
        <v>141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4.5">
      <c r="A123">
        <v>305</v>
      </c>
      <c r="B123" t="s">
        <v>142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4.5">
      <c r="A124">
        <v>309</v>
      </c>
      <c r="B124" t="s">
        <v>143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4.5">
      <c r="A125">
        <v>312</v>
      </c>
      <c r="B125" t="s">
        <v>144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4.5">
      <c r="A126">
        <v>316</v>
      </c>
      <c r="B126" t="s">
        <v>145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4.5">
      <c r="A127">
        <v>317</v>
      </c>
      <c r="B127" t="s">
        <v>146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4.5">
      <c r="A128">
        <v>320</v>
      </c>
      <c r="B128" t="s">
        <v>147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4.5">
      <c r="A129">
        <v>322</v>
      </c>
      <c r="B129" t="s">
        <v>148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4.5">
      <c r="A130">
        <v>398</v>
      </c>
      <c r="B130" t="s">
        <v>149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4.5">
      <c r="A131">
        <v>399</v>
      </c>
      <c r="B131" t="s">
        <v>150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4.5">
      <c r="A132">
        <v>400</v>
      </c>
      <c r="B132" t="s">
        <v>151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4.5">
      <c r="A133">
        <v>402</v>
      </c>
      <c r="B133" t="s">
        <v>152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4.5">
      <c r="A134">
        <v>403</v>
      </c>
      <c r="B134" t="s">
        <v>153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4.5">
      <c r="A135">
        <v>405</v>
      </c>
      <c r="B135" t="s">
        <v>154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4.5">
      <c r="A136">
        <v>407</v>
      </c>
      <c r="B136" t="s">
        <v>155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4.5">
      <c r="A137">
        <v>408</v>
      </c>
      <c r="B137" t="s">
        <v>156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4.5">
      <c r="A138">
        <v>410</v>
      </c>
      <c r="B138" t="s">
        <v>157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4.5">
      <c r="A139">
        <v>416</v>
      </c>
      <c r="B139" t="s">
        <v>158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4.5">
      <c r="A140">
        <v>418</v>
      </c>
      <c r="B140" t="s">
        <v>159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4.5">
      <c r="A141">
        <v>420</v>
      </c>
      <c r="B141" t="s">
        <v>160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4.5">
      <c r="A142">
        <v>421</v>
      </c>
      <c r="B142" t="s">
        <v>161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4.5">
      <c r="A143">
        <v>422</v>
      </c>
      <c r="B143" t="s">
        <v>162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4.5">
      <c r="A144">
        <v>423</v>
      </c>
      <c r="B144" t="s">
        <v>163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4.5">
      <c r="A145">
        <v>425</v>
      </c>
      <c r="B145" t="s">
        <v>164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4.5">
      <c r="A146">
        <v>426</v>
      </c>
      <c r="B146" t="s">
        <v>165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4.5">
      <c r="A147">
        <v>430</v>
      </c>
      <c r="B147" t="s">
        <v>166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4.5">
      <c r="A148">
        <v>433</v>
      </c>
      <c r="B148" t="s">
        <v>167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4.5">
      <c r="A149">
        <v>434</v>
      </c>
      <c r="B149" t="s">
        <v>168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4.5">
      <c r="A150">
        <v>435</v>
      </c>
      <c r="B150" t="s">
        <v>169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4.5">
      <c r="A151">
        <v>436</v>
      </c>
      <c r="B151" t="s">
        <v>170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4.5">
      <c r="A152">
        <v>440</v>
      </c>
      <c r="B152" t="s">
        <v>171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4.5">
      <c r="A153">
        <v>441</v>
      </c>
      <c r="B153" t="s">
        <v>172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4.5">
      <c r="A154">
        <v>444</v>
      </c>
      <c r="B154" t="s">
        <v>173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4.5">
      <c r="A155">
        <v>445</v>
      </c>
      <c r="B155" t="s">
        <v>174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4.5">
      <c r="A156">
        <v>475</v>
      </c>
      <c r="B156" t="s">
        <v>175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4.5">
      <c r="A157">
        <v>480</v>
      </c>
      <c r="B157" t="s">
        <v>176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4.5">
      <c r="A158">
        <v>481</v>
      </c>
      <c r="B158" t="s">
        <v>177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4.5">
      <c r="A159">
        <v>483</v>
      </c>
      <c r="B159" t="s">
        <v>178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4.5">
      <c r="A160">
        <v>484</v>
      </c>
      <c r="B160" t="s">
        <v>179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4.5">
      <c r="A161">
        <v>489</v>
      </c>
      <c r="B161" t="s">
        <v>180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4.5">
      <c r="A162">
        <v>491</v>
      </c>
      <c r="B162" t="s">
        <v>181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4.5">
      <c r="A163">
        <v>494</v>
      </c>
      <c r="B163" t="s">
        <v>182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4.5">
      <c r="A164">
        <v>495</v>
      </c>
      <c r="B164" t="s">
        <v>183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4.5">
      <c r="A165">
        <v>498</v>
      </c>
      <c r="B165" t="s">
        <v>184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4.5">
      <c r="A166">
        <v>499</v>
      </c>
      <c r="B166" t="s">
        <v>185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4.5">
      <c r="A167">
        <v>500</v>
      </c>
      <c r="B167" t="s">
        <v>186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4.5">
      <c r="A168">
        <v>503</v>
      </c>
      <c r="B168" t="s">
        <v>187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4.5">
      <c r="A169">
        <v>504</v>
      </c>
      <c r="B169" t="s">
        <v>188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4.5">
      <c r="A170">
        <v>505</v>
      </c>
      <c r="B170" t="s">
        <v>189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4.5">
      <c r="A171">
        <v>507</v>
      </c>
      <c r="B171" t="s">
        <v>190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4.5">
      <c r="A172">
        <v>508</v>
      </c>
      <c r="B172" t="s">
        <v>191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4.5">
      <c r="A173">
        <v>529</v>
      </c>
      <c r="B173" t="s">
        <v>192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4.5">
      <c r="A174">
        <v>531</v>
      </c>
      <c r="B174" t="s">
        <v>193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4.5">
      <c r="A175">
        <v>535</v>
      </c>
      <c r="B175" t="s">
        <v>194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4.5">
      <c r="A176">
        <v>536</v>
      </c>
      <c r="B176" t="s">
        <v>195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4.5">
      <c r="A177">
        <v>538</v>
      </c>
      <c r="B177" t="s">
        <v>196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4.5">
      <c r="A178">
        <v>541</v>
      </c>
      <c r="B178" t="s">
        <v>197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4.5">
      <c r="A179">
        <v>543</v>
      </c>
      <c r="B179" t="s">
        <v>198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4.5">
      <c r="A180">
        <v>545</v>
      </c>
      <c r="B180" t="s">
        <v>199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4.5">
      <c r="A181">
        <v>560</v>
      </c>
      <c r="B181" t="s">
        <v>200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4.5">
      <c r="A182">
        <v>561</v>
      </c>
      <c r="B182" t="s">
        <v>201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4.5">
      <c r="A183">
        <v>562</v>
      </c>
      <c r="B183" t="s">
        <v>202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4.5">
      <c r="A184">
        <v>563</v>
      </c>
      <c r="B184" t="s">
        <v>203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4.5">
      <c r="A185">
        <v>564</v>
      </c>
      <c r="B185" t="s">
        <v>204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4.5">
      <c r="A186">
        <v>576</v>
      </c>
      <c r="B186" t="s">
        <v>205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4.5">
      <c r="A187">
        <v>577</v>
      </c>
      <c r="B187" t="s">
        <v>206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4.5">
      <c r="A188">
        <v>578</v>
      </c>
      <c r="B188" t="s">
        <v>207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4.5">
      <c r="A189">
        <v>580</v>
      </c>
      <c r="B189" t="s">
        <v>208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4.5">
      <c r="A190">
        <v>581</v>
      </c>
      <c r="B190" t="s">
        <v>209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4.5">
      <c r="A191">
        <v>583</v>
      </c>
      <c r="B191" t="s">
        <v>210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4.5">
      <c r="A192">
        <v>584</v>
      </c>
      <c r="B192" t="s">
        <v>211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4.5">
      <c r="A193">
        <v>588</v>
      </c>
      <c r="B193" t="s">
        <v>212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4.5">
      <c r="A194">
        <v>592</v>
      </c>
      <c r="B194" t="s">
        <v>213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4.5">
      <c r="A195">
        <v>593</v>
      </c>
      <c r="B195" t="s">
        <v>214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4.5">
      <c r="A196">
        <v>595</v>
      </c>
      <c r="B196" t="s">
        <v>215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4.5">
      <c r="A197">
        <v>598</v>
      </c>
      <c r="B197" t="s">
        <v>216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4.5">
      <c r="A198">
        <v>599</v>
      </c>
      <c r="B198" t="s">
        <v>357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4.5">
      <c r="A199">
        <v>601</v>
      </c>
      <c r="B199" t="s">
        <v>218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4.5">
      <c r="A200">
        <v>604</v>
      </c>
      <c r="B200" t="s">
        <v>219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4.5">
      <c r="A201">
        <v>607</v>
      </c>
      <c r="B201" t="s">
        <v>220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4.5">
      <c r="A202">
        <v>608</v>
      </c>
      <c r="B202" t="s">
        <v>221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4.5">
      <c r="A203">
        <v>609</v>
      </c>
      <c r="B203" t="s">
        <v>222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4.5">
      <c r="A204">
        <v>611</v>
      </c>
      <c r="B204" t="s">
        <v>223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4.5">
      <c r="A205">
        <v>614</v>
      </c>
      <c r="B205" t="s">
        <v>224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4.5">
      <c r="A206">
        <v>615</v>
      </c>
      <c r="B206" t="s">
        <v>225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4.5">
      <c r="A207">
        <v>616</v>
      </c>
      <c r="B207" t="s">
        <v>226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4.5">
      <c r="A208">
        <v>619</v>
      </c>
      <c r="B208" t="s">
        <v>227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4.5">
      <c r="A209">
        <v>620</v>
      </c>
      <c r="B209" t="s">
        <v>228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4.5">
      <c r="A210">
        <v>623</v>
      </c>
      <c r="B210" t="s">
        <v>229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4.5">
      <c r="A211">
        <v>624</v>
      </c>
      <c r="B211" t="s">
        <v>230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4.5">
      <c r="A212">
        <v>625</v>
      </c>
      <c r="B212" t="s">
        <v>231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4.5">
      <c r="A213">
        <v>626</v>
      </c>
      <c r="B213" t="s">
        <v>232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4.5">
      <c r="A214">
        <v>630</v>
      </c>
      <c r="B214" t="s">
        <v>233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4.5">
      <c r="A215">
        <v>631</v>
      </c>
      <c r="B215" t="s">
        <v>234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4.5">
      <c r="A216">
        <v>635</v>
      </c>
      <c r="B216" t="s">
        <v>235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4.5">
      <c r="A217">
        <v>636</v>
      </c>
      <c r="B217" t="s">
        <v>236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4.5">
      <c r="A218">
        <v>638</v>
      </c>
      <c r="B218" t="s">
        <v>237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4.5">
      <c r="A219">
        <v>678</v>
      </c>
      <c r="B219" t="s">
        <v>238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4.5">
      <c r="A220">
        <v>680</v>
      </c>
      <c r="B220" t="s">
        <v>239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4.5">
      <c r="A221">
        <v>681</v>
      </c>
      <c r="B221" t="s">
        <v>240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4.5">
      <c r="A222">
        <v>683</v>
      </c>
      <c r="B222" t="s">
        <v>241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4.5">
      <c r="A223">
        <v>684</v>
      </c>
      <c r="B223" t="s">
        <v>242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4.5">
      <c r="A224">
        <v>686</v>
      </c>
      <c r="B224" t="s">
        <v>243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4.5">
      <c r="A225">
        <v>687</v>
      </c>
      <c r="B225" t="s">
        <v>244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4.5">
      <c r="A226">
        <v>689</v>
      </c>
      <c r="B226" t="s">
        <v>245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4.5">
      <c r="A227">
        <v>691</v>
      </c>
      <c r="B227" t="s">
        <v>246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4.5">
      <c r="A228">
        <v>694</v>
      </c>
      <c r="B228" t="s">
        <v>247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4.5">
      <c r="A229">
        <v>697</v>
      </c>
      <c r="B229" t="s">
        <v>248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4.5">
      <c r="A230">
        <v>698</v>
      </c>
      <c r="B230" t="s">
        <v>249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4.5">
      <c r="A231">
        <v>700</v>
      </c>
      <c r="B231" t="s">
        <v>250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4.5">
      <c r="A232">
        <v>702</v>
      </c>
      <c r="B232" t="s">
        <v>251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4.5">
      <c r="A233">
        <v>704</v>
      </c>
      <c r="B233" t="s">
        <v>252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4.5">
      <c r="A234">
        <v>707</v>
      </c>
      <c r="B234" t="s">
        <v>253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4.5">
      <c r="A235">
        <v>710</v>
      </c>
      <c r="B235" t="s">
        <v>254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4.5">
      <c r="A236">
        <v>729</v>
      </c>
      <c r="B236" t="s">
        <v>255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4.5">
      <c r="A237">
        <v>732</v>
      </c>
      <c r="B237" t="s">
        <v>256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4.5">
      <c r="A238">
        <v>734</v>
      </c>
      <c r="B238" t="s">
        <v>257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4.5">
      <c r="A239">
        <v>738</v>
      </c>
      <c r="B239" t="s">
        <v>258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4.5">
      <c r="A240">
        <v>739</v>
      </c>
      <c r="B240" t="s">
        <v>259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4.5">
      <c r="A241">
        <v>740</v>
      </c>
      <c r="B241" t="s">
        <v>260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4.5">
      <c r="A242">
        <v>742</v>
      </c>
      <c r="B242" t="s">
        <v>261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4.5">
      <c r="A243">
        <v>743</v>
      </c>
      <c r="B243" t="s">
        <v>262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4.5">
      <c r="A244">
        <v>746</v>
      </c>
      <c r="B244" t="s">
        <v>263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4.5">
      <c r="A245">
        <v>747</v>
      </c>
      <c r="B245" t="s">
        <v>264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4.5">
      <c r="A246">
        <v>748</v>
      </c>
      <c r="B246" t="s">
        <v>265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4.5">
      <c r="A247">
        <v>749</v>
      </c>
      <c r="B247" t="s">
        <v>266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4.5">
      <c r="A248">
        <v>751</v>
      </c>
      <c r="B248" t="s">
        <v>267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4.5">
      <c r="A249">
        <v>753</v>
      </c>
      <c r="B249" t="s">
        <v>268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4.5">
      <c r="A250">
        <v>755</v>
      </c>
      <c r="B250" t="s">
        <v>269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4.5">
      <c r="A251">
        <v>758</v>
      </c>
      <c r="B251" t="s">
        <v>270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4.5">
      <c r="A252">
        <v>759</v>
      </c>
      <c r="B252" t="s">
        <v>271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4.5">
      <c r="A253">
        <v>761</v>
      </c>
      <c r="B253" t="s">
        <v>272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4.5">
      <c r="A254">
        <v>762</v>
      </c>
      <c r="B254" t="s">
        <v>273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4.5">
      <c r="A255">
        <v>765</v>
      </c>
      <c r="B255" t="s">
        <v>274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4.5">
      <c r="A256">
        <v>768</v>
      </c>
      <c r="B256" t="s">
        <v>275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4.5">
      <c r="A257">
        <v>777</v>
      </c>
      <c r="B257" t="s">
        <v>276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4.5">
      <c r="A258">
        <v>778</v>
      </c>
      <c r="B258" t="s">
        <v>277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4.5">
      <c r="A259">
        <v>781</v>
      </c>
      <c r="B259" t="s">
        <v>278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4.5">
      <c r="A260">
        <v>783</v>
      </c>
      <c r="B260" t="s">
        <v>279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4.5">
      <c r="A261">
        <v>785</v>
      </c>
      <c r="B261" t="s">
        <v>280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4.5">
      <c r="A262">
        <v>790</v>
      </c>
      <c r="B262" t="s">
        <v>281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4.5">
      <c r="A263">
        <v>791</v>
      </c>
      <c r="B263" t="s">
        <v>282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4.5">
      <c r="A264">
        <v>831</v>
      </c>
      <c r="B264" t="s">
        <v>283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4.5">
      <c r="A265">
        <v>832</v>
      </c>
      <c r="B265" t="s">
        <v>284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4.5">
      <c r="A266">
        <v>833</v>
      </c>
      <c r="B266" t="s">
        <v>285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4.5">
      <c r="A267">
        <v>834</v>
      </c>
      <c r="B267" t="s">
        <v>286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4.5">
      <c r="A268">
        <v>837</v>
      </c>
      <c r="B268" t="s">
        <v>287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4.5">
      <c r="A269">
        <v>844</v>
      </c>
      <c r="B269" t="s">
        <v>288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4.5">
      <c r="A270">
        <v>845</v>
      </c>
      <c r="B270" t="s">
        <v>289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4.5">
      <c r="A271">
        <v>846</v>
      </c>
      <c r="B271" t="s">
        <v>290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4.5">
      <c r="A272">
        <v>848</v>
      </c>
      <c r="B272" t="s">
        <v>291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4.5">
      <c r="A273">
        <v>849</v>
      </c>
      <c r="B273" t="s">
        <v>292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4.5">
      <c r="A274">
        <v>850</v>
      </c>
      <c r="B274" t="s">
        <v>293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4.5">
      <c r="A275">
        <v>851</v>
      </c>
      <c r="B275" t="s">
        <v>294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4.5">
      <c r="A276">
        <v>853</v>
      </c>
      <c r="B276" t="s">
        <v>295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4.5">
      <c r="A277">
        <v>854</v>
      </c>
      <c r="B277" t="s">
        <v>296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4.5">
      <c r="A278">
        <v>857</v>
      </c>
      <c r="B278" t="s">
        <v>297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4.5">
      <c r="A279">
        <v>858</v>
      </c>
      <c r="B279" t="s">
        <v>298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4.5">
      <c r="A280">
        <v>859</v>
      </c>
      <c r="B280" t="s">
        <v>299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4.5">
      <c r="A281">
        <v>886</v>
      </c>
      <c r="B281" t="s">
        <v>300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4.5">
      <c r="A282">
        <v>887</v>
      </c>
      <c r="B282" t="s">
        <v>301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4.5">
      <c r="A283">
        <v>889</v>
      </c>
      <c r="B283" t="s">
        <v>302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4.5">
      <c r="A284">
        <v>890</v>
      </c>
      <c r="B284" t="s">
        <v>303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4.5">
      <c r="A285">
        <v>892</v>
      </c>
      <c r="B285" t="s">
        <v>304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4.5">
      <c r="A286">
        <v>893</v>
      </c>
      <c r="B286" t="s">
        <v>305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4.5">
      <c r="A287">
        <v>895</v>
      </c>
      <c r="B287" t="s">
        <v>306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4.5">
      <c r="A288">
        <v>905</v>
      </c>
      <c r="B288" t="s">
        <v>307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4.5">
      <c r="A289">
        <v>908</v>
      </c>
      <c r="B289" t="s">
        <v>308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4.5">
      <c r="A290">
        <v>915</v>
      </c>
      <c r="B290" t="s">
        <v>309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4.5">
      <c r="A291">
        <v>918</v>
      </c>
      <c r="B291" t="s">
        <v>310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4.5">
      <c r="A292">
        <v>921</v>
      </c>
      <c r="B292" t="s">
        <v>311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4.5">
      <c r="A293">
        <v>922</v>
      </c>
      <c r="B293" t="s">
        <v>312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4.5">
      <c r="A294">
        <v>924</v>
      </c>
      <c r="B294" t="s">
        <v>313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4.5">
      <c r="A295">
        <v>925</v>
      </c>
      <c r="B295" t="s">
        <v>314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4.5">
      <c r="A296">
        <v>927</v>
      </c>
      <c r="B296" t="s">
        <v>315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4.5">
      <c r="A297">
        <v>931</v>
      </c>
      <c r="B297" t="s">
        <v>316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4.5">
      <c r="A298">
        <v>934</v>
      </c>
      <c r="B298" t="s">
        <v>317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4.5">
      <c r="A299">
        <v>935</v>
      </c>
      <c r="B299" t="s">
        <v>318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4.5">
      <c r="A300">
        <v>936</v>
      </c>
      <c r="B300" t="s">
        <v>319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4.5">
      <c r="A301">
        <v>946</v>
      </c>
      <c r="B301" t="s">
        <v>320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4.5">
      <c r="A302">
        <v>976</v>
      </c>
      <c r="B302" t="s">
        <v>321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4.5">
      <c r="A303">
        <v>977</v>
      </c>
      <c r="B303" t="s">
        <v>322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4.5">
      <c r="A304">
        <v>980</v>
      </c>
      <c r="B304" t="s">
        <v>323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4.5">
      <c r="A305">
        <v>981</v>
      </c>
      <c r="B305" t="s">
        <v>324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4.5">
      <c r="A306">
        <v>989</v>
      </c>
      <c r="B306" t="s">
        <v>325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4.5">
      <c r="A307">
        <v>992</v>
      </c>
      <c r="B307" t="s">
        <v>326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6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265625" defaultRowHeight="14"/>
  <cols>
    <col min="1" max="1" width="6.26953125" style="280" customWidth="1"/>
    <col min="2" max="2" width="13.7265625" style="280" customWidth="1"/>
    <col min="3" max="3" width="9.453125" style="280" bestFit="1" customWidth="1"/>
    <col min="4" max="5" width="13.26953125" style="280" bestFit="1" customWidth="1"/>
    <col min="6" max="6" width="12" style="278" bestFit="1" customWidth="1"/>
    <col min="7" max="8" width="13.453125" style="280" bestFit="1" customWidth="1"/>
    <col min="9" max="9" width="10" style="278" customWidth="1"/>
    <col min="10" max="10" width="13.1796875" style="280" customWidth="1"/>
    <col min="11" max="11" width="13.26953125" style="280" bestFit="1" customWidth="1"/>
    <col min="12" max="12" width="12" style="278" bestFit="1" customWidth="1"/>
    <col min="13" max="14" width="13.453125" style="280" bestFit="1" customWidth="1"/>
    <col min="15" max="15" width="12" style="278" bestFit="1" customWidth="1"/>
    <col min="16" max="16" width="11.7265625" style="280" customWidth="1"/>
    <col min="17" max="17" width="12.26953125" style="280" customWidth="1"/>
    <col min="18" max="18" width="12" style="278" bestFit="1" customWidth="1"/>
    <col min="19" max="19" width="12.7265625" style="280" customWidth="1"/>
    <col min="20" max="20" width="12.1796875" style="280" customWidth="1"/>
    <col min="21" max="21" width="10.81640625" style="280" bestFit="1" customWidth="1"/>
    <col min="22" max="22" width="10.7265625" style="280" bestFit="1" customWidth="1"/>
    <col min="23" max="23" width="11.26953125" style="280" customWidth="1"/>
    <col min="24" max="24" width="12.26953125" style="280" customWidth="1"/>
    <col min="25" max="26" width="13.26953125" style="280" bestFit="1" customWidth="1"/>
    <col min="27" max="27" width="13.26953125" style="280" customWidth="1"/>
    <col min="28" max="28" width="11.7265625" style="278" bestFit="1" customWidth="1"/>
    <col min="29" max="29" width="11.7265625" style="278" customWidth="1"/>
    <col min="30" max="30" width="12.26953125" style="280" customWidth="1"/>
    <col min="31" max="31" width="11.81640625" style="280" customWidth="1"/>
    <col min="32" max="32" width="8.81640625" style="246" customWidth="1"/>
    <col min="33" max="16384" width="8.7265625" style="287"/>
  </cols>
  <sheetData>
    <row r="1" spans="1:32" s="277" customFormat="1" ht="23">
      <c r="A1" s="326" t="s">
        <v>416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417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418</v>
      </c>
      <c r="B4" s="292" t="s">
        <v>419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420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421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">
      <c r="A8" s="278"/>
      <c r="B8" s="278"/>
      <c r="C8" s="278"/>
      <c r="D8" s="294" t="s">
        <v>407</v>
      </c>
      <c r="E8" s="296" t="s">
        <v>422</v>
      </c>
      <c r="F8" s="278"/>
      <c r="G8" s="294" t="s">
        <v>407</v>
      </c>
      <c r="H8" s="296" t="s">
        <v>422</v>
      </c>
      <c r="I8" s="278"/>
      <c r="J8" s="294" t="s">
        <v>407</v>
      </c>
      <c r="K8" s="296" t="s">
        <v>422</v>
      </c>
      <c r="L8" s="278"/>
      <c r="M8" s="294" t="s">
        <v>407</v>
      </c>
      <c r="N8" s="296" t="s">
        <v>422</v>
      </c>
      <c r="O8" s="278"/>
      <c r="P8" s="294" t="s">
        <v>407</v>
      </c>
      <c r="Q8" s="296" t="s">
        <v>422</v>
      </c>
      <c r="R8" s="278"/>
      <c r="S8" s="294" t="s">
        <v>407</v>
      </c>
      <c r="T8" s="296" t="s">
        <v>422</v>
      </c>
      <c r="U8" s="294" t="s">
        <v>407</v>
      </c>
      <c r="V8" s="296" t="s">
        <v>422</v>
      </c>
      <c r="W8" s="294" t="s">
        <v>407</v>
      </c>
      <c r="X8" s="296" t="s">
        <v>422</v>
      </c>
      <c r="Y8" s="310" t="s">
        <v>407</v>
      </c>
      <c r="Z8" s="311" t="s">
        <v>422</v>
      </c>
      <c r="AA8" s="280"/>
      <c r="AB8" s="310" t="s">
        <v>407</v>
      </c>
      <c r="AC8" s="311" t="s">
        <v>422</v>
      </c>
      <c r="AD8" s="280"/>
      <c r="AE8" s="280"/>
      <c r="AF8" s="246"/>
    </row>
    <row r="9" spans="1:32" s="283" customFormat="1" ht="78">
      <c r="A9" s="281" t="s">
        <v>351</v>
      </c>
      <c r="B9" s="281" t="s">
        <v>352</v>
      </c>
      <c r="C9" s="281" t="s">
        <v>423</v>
      </c>
      <c r="D9" s="295" t="s">
        <v>424</v>
      </c>
      <c r="E9" s="297" t="s">
        <v>425</v>
      </c>
      <c r="F9" s="282" t="s">
        <v>426</v>
      </c>
      <c r="G9" s="295" t="s">
        <v>427</v>
      </c>
      <c r="H9" s="297" t="s">
        <v>427</v>
      </c>
      <c r="I9" s="282" t="s">
        <v>428</v>
      </c>
      <c r="J9" s="295" t="s">
        <v>429</v>
      </c>
      <c r="K9" s="297" t="s">
        <v>429</v>
      </c>
      <c r="L9" s="282" t="s">
        <v>430</v>
      </c>
      <c r="M9" s="295" t="s">
        <v>431</v>
      </c>
      <c r="N9" s="297" t="s">
        <v>431</v>
      </c>
      <c r="O9" s="282" t="s">
        <v>432</v>
      </c>
      <c r="P9" s="295" t="s">
        <v>433</v>
      </c>
      <c r="Q9" s="297" t="s">
        <v>433</v>
      </c>
      <c r="R9" s="282" t="s">
        <v>434</v>
      </c>
      <c r="S9" s="295" t="s">
        <v>435</v>
      </c>
      <c r="T9" s="297" t="s">
        <v>435</v>
      </c>
      <c r="U9" s="295" t="s">
        <v>436</v>
      </c>
      <c r="V9" s="297" t="s">
        <v>436</v>
      </c>
      <c r="W9" s="295" t="s">
        <v>437</v>
      </c>
      <c r="X9" s="297" t="s">
        <v>437</v>
      </c>
      <c r="Y9" s="309" t="s">
        <v>438</v>
      </c>
      <c r="Z9" s="308" t="s">
        <v>438</v>
      </c>
      <c r="AA9" s="282" t="s">
        <v>439</v>
      </c>
      <c r="AB9" s="309" t="s">
        <v>440</v>
      </c>
      <c r="AC9" s="308" t="s">
        <v>440</v>
      </c>
      <c r="AD9" s="282" t="s">
        <v>441</v>
      </c>
      <c r="AE9" s="282" t="s">
        <v>442</v>
      </c>
      <c r="AF9" s="329" t="s">
        <v>24</v>
      </c>
    </row>
    <row r="10" spans="1:32" s="315" customFormat="1" ht="28.15" customHeight="1">
      <c r="A10" s="312">
        <v>0</v>
      </c>
      <c r="B10" s="312" t="s">
        <v>354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34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35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36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37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38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39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40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41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42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43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44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45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46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47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48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49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50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51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52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53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54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55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56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57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58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59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60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61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62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63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64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65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66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67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68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69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70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71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72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73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74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75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76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77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78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79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80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81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82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83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84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85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86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87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88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89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90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91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92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93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94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95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96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97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98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99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100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101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102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103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104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105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106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107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108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109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110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111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112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113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114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115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116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117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118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119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120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121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122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123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124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125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126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127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128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129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130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355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132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133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356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135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136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137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138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139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140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141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142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143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144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145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146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147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148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149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150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151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152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153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154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155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156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157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158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159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160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161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162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163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164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165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166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167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168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169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170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171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172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173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174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175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176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177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178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179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180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181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182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183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184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185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186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187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188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189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190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191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192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193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194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195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196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197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198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199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200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201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202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203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204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205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206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207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208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209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210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211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212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213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214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215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216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357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218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219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220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221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222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223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224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225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226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227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228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229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230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231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232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233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234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235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236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237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238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239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240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241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242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243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244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245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246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247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248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249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250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251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252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253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254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255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256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257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258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259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260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261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262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263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264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265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266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267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268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269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270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271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272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273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274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275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276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277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278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279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280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281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282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283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284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285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286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287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288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289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290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291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292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293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294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295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296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297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298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299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300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301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302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303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304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305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306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307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308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309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310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311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312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313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314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315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316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317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318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319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320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321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322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323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324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325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326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11</vt:i4>
      </vt:variant>
    </vt:vector>
  </HeadingPairs>
  <TitlesOfParts>
    <vt:vector size="11" baseType="lpstr">
      <vt:lpstr>Tietoa aineistosta</vt:lpstr>
      <vt:lpstr>1. Vos-laskelma</vt:lpstr>
      <vt:lpstr>2. Vos-laskelma_€as</vt:lpstr>
      <vt:lpstr>3. Vos-rakennesimulaattori1</vt:lpstr>
      <vt:lpstr>4. Vos-rakennesimulaattori2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2025-03-19T16:44:19Z</dcterms:modified>
  <cp:category/>
  <cp:contentStatus/>
</cp:coreProperties>
</file>