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Kuntatalous-tiimi/Yhteinen/0_Tilastoexcelit ja kalvosetit/"/>
    </mc:Choice>
  </mc:AlternateContent>
  <xr:revisionPtr revIDLastSave="2095" documentId="8_{73E90A7C-926F-4DB8-BAA2-ABB388077817}" xr6:coauthVersionLast="47" xr6:coauthVersionMax="47" xr10:uidLastSave="{55D67B2B-B2EC-43D6-870B-5F39FCA62B06}"/>
  <bookViews>
    <workbookView xWindow="-108" yWindow="-108" windowWidth="23256" windowHeight="12456" tabRatio="743" xr2:uid="{00000000-000D-0000-FFFF-FFFF00000000}"/>
  </bookViews>
  <sheets>
    <sheet name="Kunnat aakkosjärj." sheetId="102" r:id="rId1"/>
    <sheet name="Kunnat maakunnittain" sheetId="103" r:id="rId2"/>
    <sheet name="maakunnittain" sheetId="107" r:id="rId3"/>
    <sheet name="Kuntakoon mukaan" sheetId="106" r:id="rId4"/>
  </sheets>
  <definedNames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k">#N/A</definedName>
    <definedName name="\l">#N/A</definedName>
    <definedName name="\p">#N/A</definedName>
    <definedName name="\r">#N/A</definedName>
    <definedName name="\s">#N/A</definedName>
    <definedName name="\t">#N/A</definedName>
    <definedName name="\w">#N/A</definedName>
    <definedName name="\x">#N/A</definedName>
    <definedName name="\y">#N/A</definedName>
    <definedName name="_">#N/A</definedName>
    <definedName name="__">#N/A</definedName>
    <definedName name="_01">#N/A</definedName>
    <definedName name="_02">#N/A</definedName>
    <definedName name="_03">#N/A</definedName>
    <definedName name="_04">#N/A</definedName>
    <definedName name="_05">#N/A</definedName>
    <definedName name="_06">#N/A</definedName>
    <definedName name="_07">#N/A</definedName>
    <definedName name="_08">#N/A</definedName>
    <definedName name="_09">#N/A</definedName>
    <definedName name="_10">#N/A</definedName>
    <definedName name="_11">#N/A</definedName>
    <definedName name="_12">#N/A</definedName>
    <definedName name="_1Tietokanta_alue_MI">#REF!</definedName>
    <definedName name="_DOWN__M_M_END_">#N/A</definedName>
    <definedName name="_END__RIGHT___U">#N/A</definedName>
    <definedName name="_END__RIGHT__RI">#N/A</definedName>
    <definedName name="_FOR_A1.1.1.1.A">#N/A</definedName>
    <definedName name="_FOR_A1.1.1.1.C">#N/A</definedName>
    <definedName name="_FOR_A1.1.1.1.D">#N/A</definedName>
    <definedName name="_FOR_A1.1.1.1.E">#N/A</definedName>
    <definedName name="_FOR_A1.1.150.1">#N/A</definedName>
    <definedName name="_FOR_A1.1.2.1.C">#N/A</definedName>
    <definedName name="_FOR_A1.1.2.1.D">#N/A</definedName>
    <definedName name="_FOR_A1.1.200.1">#N/A</definedName>
    <definedName name="_FOR_A1.1.40.1.">#N/A</definedName>
    <definedName name="_FOR_A1.1.475.1">#N/A</definedName>
    <definedName name="_FOR_A1.1.50.1.">#N/A</definedName>
    <definedName name="_FOR_A2.1.6.1.D">#N/A</definedName>
    <definedName name="_FOR_A3.1.1.C5.">#N/A</definedName>
    <definedName name="_FOR_A61.1.1.1.">#N/A</definedName>
    <definedName name="_FOR_A61.1.1.D6">#N/A</definedName>
    <definedName name="_FOR_AQ1.1.100.">#N/A</definedName>
    <definedName name="_GOTO_A17_">#N/A</definedName>
    <definedName name="_GOTO_A22_">#N/A</definedName>
    <definedName name="_GOTO_E20__M_M_">#N/A</definedName>
    <definedName name="_GOTO_E22__M_M_">#N/A</definedName>
    <definedName name="_GOTO_F20__IF_F">#N/A</definedName>
    <definedName name="_GOTO_F20__M_M_">#N/A</definedName>
    <definedName name="_GOTO_F22__IF_F">#N/A</definedName>
    <definedName name="_GOTO_F22__M_M_">#N/A</definedName>
    <definedName name="_IF_A20_0__BRAN">#N/A</definedName>
    <definedName name="_IF_A22_0__BRAN">#N/A</definedName>
    <definedName name="_IF_A22_F22__BR">#N/A</definedName>
    <definedName name="_KKL80">#N/A</definedName>
    <definedName name="_KKL81">#N/A</definedName>
    <definedName name="_KKL82">#N/A</definedName>
    <definedName name="_KKL83">#N/A</definedName>
    <definedName name="_KKL84">#N/A</definedName>
    <definedName name="_KKL85">#N/A</definedName>
    <definedName name="_KKL86">#N/A</definedName>
    <definedName name="_KKL87">#N/A</definedName>
    <definedName name="_KKL88">#N/A</definedName>
    <definedName name="_KY86">#N/A</definedName>
    <definedName name="_M_C_DOWN___DOW">#N/A</definedName>
    <definedName name="_M_C_DOWN_11___">#N/A</definedName>
    <definedName name="_M_C_DOWN_3__RI">#N/A</definedName>
    <definedName name="_M_C_RIGHT_7__D">#N/A</definedName>
    <definedName name="_M_DR_DOWN___DO">#N/A</definedName>
    <definedName name="_M_DR_DOWN_21__">#N/A</definedName>
    <definedName name="_M_E_ESC__LEFT_">#N/A</definedName>
    <definedName name="_M_IR__DOWN_14_">#N/A</definedName>
    <definedName name="_M_IR__DOWN_15_">#N/A</definedName>
    <definedName name="_M_IR__DOWN_7_">#N/A</definedName>
    <definedName name="_M_IR_DOWN___DO">#N/A</definedName>
    <definedName name="_M_IR_DOWN_10__">#N/A</definedName>
    <definedName name="_M_IR_DOWN_11__">#N/A</definedName>
    <definedName name="_M_IR_DOWN_12__">#N/A</definedName>
    <definedName name="_M_IR_DOWN_13__">#N/A</definedName>
    <definedName name="_M_IR_DOWN_14__">#N/A</definedName>
    <definedName name="_M_M__LEFT_23__">#N/A</definedName>
    <definedName name="_M_M_DOWN___LEF">#N/A</definedName>
    <definedName name="_M_M_END__RIGHT">#N/A</definedName>
    <definedName name="_M_M_ESC__UP__R">#N/A</definedName>
    <definedName name="_M_M_RIGHT_20__">#N/A</definedName>
    <definedName name="_M_M_RIGHT_3___">#N/A</definedName>
    <definedName name="_MENU_C_DOWN_3_">#N/A</definedName>
    <definedName name="_MENU_IR_DOWN_8">#N/A</definedName>
    <definedName name="_MENU_RT_RIGHT_">#N/A</definedName>
    <definedName name="_POM88">#N/A</definedName>
    <definedName name="_POM90">#N/A</definedName>
    <definedName name="_POT88">#N/A</definedName>
    <definedName name="_POT90">#N/A</definedName>
    <definedName name="_RAH80">#N/A</definedName>
    <definedName name="_RAH81">#N/A</definedName>
    <definedName name="_RAH82">#N/A</definedName>
    <definedName name="_RAH83">#N/A</definedName>
    <definedName name="_RAH84">#N/A</definedName>
    <definedName name="_RAH85">#N/A</definedName>
    <definedName name="_RAH86">#N/A</definedName>
    <definedName name="_RAH87">#N/A</definedName>
    <definedName name="_RAH88">#N/A</definedName>
    <definedName name="_S_FR_ESC__ESC_">#N/A</definedName>
    <definedName name="_SAR1">#N/A</definedName>
    <definedName name="_SAR10">#N/A</definedName>
    <definedName name="_SAR11">#N/A</definedName>
    <definedName name="_SAR12">#N/A</definedName>
    <definedName name="_SAR13">#N/A</definedName>
    <definedName name="_SAR14">#N/A</definedName>
    <definedName name="_SAR15">#N/A</definedName>
    <definedName name="_SAR2">#N/A</definedName>
    <definedName name="_SAR21">#N/A</definedName>
    <definedName name="_SAR22">#N/A</definedName>
    <definedName name="_SAR23">#N/A</definedName>
    <definedName name="_SAR3">#N/A</definedName>
    <definedName name="_SAR4">#N/A</definedName>
    <definedName name="_SAR47">#N/A</definedName>
    <definedName name="_SAR5">#N/A</definedName>
    <definedName name="_SAR6">#N/A</definedName>
    <definedName name="_SAR7">#N/A</definedName>
    <definedName name="_SAR8">#N/A</definedName>
    <definedName name="_SAR9">#N/A</definedName>
    <definedName name="_SMR80">#N/A</definedName>
    <definedName name="_SMR81">#N/A</definedName>
    <definedName name="_SMR82">#N/A</definedName>
    <definedName name="_SMR83">#N/A</definedName>
    <definedName name="_SMR84">#N/A</definedName>
    <definedName name="_SMR85">#N/A</definedName>
    <definedName name="_SMR86">#N/A</definedName>
    <definedName name="_SMR87">#N/A</definedName>
    <definedName name="_SMR88">#N/A</definedName>
    <definedName name="_TAL86">#N/A</definedName>
    <definedName name="_TL80">#N/A</definedName>
    <definedName name="_TL81">#N/A</definedName>
    <definedName name="_TL82">#N/A</definedName>
    <definedName name="_TL83">#N/A</definedName>
    <definedName name="_TL84">#N/A</definedName>
    <definedName name="_TL85">#N/A</definedName>
    <definedName name="_TL87">#N/A</definedName>
    <definedName name="_TL88">#N/A</definedName>
    <definedName name="_TP2">#N/A</definedName>
    <definedName name="a">#REF!</definedName>
    <definedName name="aa">#REF!</definedName>
    <definedName name="AAA">#N/A</definedName>
    <definedName name="ALIJ80">#N/A</definedName>
    <definedName name="ALIJ81">#N/A</definedName>
    <definedName name="ALIJ82">#N/A</definedName>
    <definedName name="ALIJ83">#N/A</definedName>
    <definedName name="ALIJ84">#N/A</definedName>
    <definedName name="ALIJ85">#N/A</definedName>
    <definedName name="AS.LUKU65">#N/A</definedName>
    <definedName name="AS.LUKU70">#N/A</definedName>
    <definedName name="AS.LUKU75">#N/A</definedName>
    <definedName name="AS.LUKU80">#N/A</definedName>
    <definedName name="AS.LUKU81">#N/A</definedName>
    <definedName name="AS.LUKU82">#N/A</definedName>
    <definedName name="AS.LUKU83">#N/A</definedName>
    <definedName name="AS.LUKU84">#N/A</definedName>
    <definedName name="AS.LUKU85">#N/A</definedName>
    <definedName name="AS80_">#N/A</definedName>
    <definedName name="AS81_">#N/A</definedName>
    <definedName name="AS82_">#N/A</definedName>
    <definedName name="AS83_">#N/A</definedName>
    <definedName name="AS84_">#N/A</definedName>
    <definedName name="AS85_">#N/A</definedName>
    <definedName name="AS86_">#N/A</definedName>
    <definedName name="AS87_">#N/A</definedName>
    <definedName name="AS88_">#N/A</definedName>
    <definedName name="AS90_">#N/A</definedName>
    <definedName name="ASLU">#N/A</definedName>
    <definedName name="ASLU85">#N/A</definedName>
    <definedName name="ASLU86">#N/A</definedName>
    <definedName name="ASLUKU84">#N/A</definedName>
    <definedName name="ASLUKU85">#N/A</definedName>
    <definedName name="ASUKASL85">#N/A</definedName>
    <definedName name="ASUKK89">#N/A</definedName>
    <definedName name="CRIT">#N/A</definedName>
    <definedName name="DATABASE">#N/A</definedName>
    <definedName name="DATABASE_MI">#N/A</definedName>
    <definedName name="ENNLAI">#N/A</definedName>
    <definedName name="HINTA">#N/A</definedName>
    <definedName name="HINTA90">#N/A</definedName>
    <definedName name="INVEST.">#N/A</definedName>
    <definedName name="JÄRJ.T.">#N/A</definedName>
    <definedName name="JÄRJEST.T.">#N/A</definedName>
    <definedName name="KAAV.YL.">#N/A</definedName>
    <definedName name="KAAV.YT">#N/A</definedName>
    <definedName name="KAAVAT">#N/A</definedName>
    <definedName name="KAIKKI_KUNNAT">#N/A</definedName>
    <definedName name="KANKY_69">#N/A</definedName>
    <definedName name="KANKY_70">#N/A</definedName>
    <definedName name="KANKY_75">#N/A</definedName>
    <definedName name="KANKY_80">#N/A</definedName>
    <definedName name="KANKY_81">#N/A</definedName>
    <definedName name="KANKY_82">#N/A</definedName>
    <definedName name="KANKY_83">#N/A</definedName>
    <definedName name="KANKY_84">#N/A</definedName>
    <definedName name="KANKY_85">#N/A</definedName>
    <definedName name="KANKY_86">#N/A</definedName>
    <definedName name="KASSALAI">#N/A</definedName>
    <definedName name="KAUP">#N/A</definedName>
    <definedName name="KAUPINGIT">#N/A</definedName>
    <definedName name="KIINT.">#N/A</definedName>
    <definedName name="KIINT88">#N/A</definedName>
    <definedName name="klinkki">#REF!</definedName>
    <definedName name="klinkura">#REF!</definedName>
    <definedName name="KLT">#N/A</definedName>
    <definedName name="KOKMENOT85">#N/A</definedName>
    <definedName name="KOKOMAA">#N/A</definedName>
    <definedName name="KOLMAS">#N/A</definedName>
    <definedName name="KOLMASB">#N/A</definedName>
    <definedName name="KOLMASC">#N/A</definedName>
    <definedName name="KORKOT">#N/A</definedName>
    <definedName name="KOROT">#N/A</definedName>
    <definedName name="KOROTUS88">#N/A</definedName>
    <definedName name="KTMLUV88">#N/A</definedName>
    <definedName name="KTMMOM88">#N/A</definedName>
    <definedName name="KTTLUV88">#N/A</definedName>
    <definedName name="KTTMOM88">#N/A</definedName>
    <definedName name="KUFIL_AB">#N/A</definedName>
    <definedName name="KUFIL_CR">#N/A</definedName>
    <definedName name="KUFIL_DB">#N/A</definedName>
    <definedName name="KUFIL_DF">#N/A</definedName>
    <definedName name="KUFIL_EN">#N/A</definedName>
    <definedName name="KUFIL_MA">#N/A</definedName>
    <definedName name="KUMU">#N/A</definedName>
    <definedName name="KUMU86">#N/A</definedName>
    <definedName name="KUNN.VERO">#N/A</definedName>
    <definedName name="KUNNAT">#N/A</definedName>
    <definedName name="KUNTA">#N/A</definedName>
    <definedName name="KUNTA_LÄÄNI">#N/A</definedName>
    <definedName name="KUNTAMUOTO">#N/A</definedName>
    <definedName name="KÄYTTÖM.">#N/A</definedName>
    <definedName name="KÄYTTÖM.85">#N/A</definedName>
    <definedName name="LAINAN_">#N/A</definedName>
    <definedName name="LASKKOROT">#N/A</definedName>
    <definedName name="LIIKE88">#N/A</definedName>
    <definedName name="LIIKEL.">#N/A</definedName>
    <definedName name="LOPUT">#N/A</definedName>
    <definedName name="LUOKKA89">#N/A</definedName>
    <definedName name="LUOKKA90">#N/A</definedName>
    <definedName name="LÄÄNI">#N/A</definedName>
    <definedName name="LÄÄNI_KUNTA">#N/A</definedName>
    <definedName name="MAK">#N/A</definedName>
    <definedName name="MAKS.JA">#N/A</definedName>
    <definedName name="MENOT">#N/A</definedName>
    <definedName name="MENOT90">#N/A</definedName>
    <definedName name="MOVE1">#N/A</definedName>
    <definedName name="MOVE1B">#N/A</definedName>
    <definedName name="MOVE1C">#N/A</definedName>
    <definedName name="MOVE2">#N/A</definedName>
    <definedName name="MOVE2B">#N/A</definedName>
    <definedName name="MOVE2C">#N/A</definedName>
    <definedName name="MOVE3">#N/A</definedName>
    <definedName name="MOVE3B">#N/A</definedName>
    <definedName name="MOVE3C">#N/A</definedName>
    <definedName name="MUULAI">#N/A</definedName>
    <definedName name="MUUT">#N/A</definedName>
    <definedName name="MUUT_HM.">#N/A</definedName>
    <definedName name="MUUT_KUNNAT">#N/A</definedName>
    <definedName name="NIMI">#N/A</definedName>
    <definedName name="OSUUDET">#N/A</definedName>
    <definedName name="OTSIKOT">#N/A</definedName>
    <definedName name="PALKAT">#N/A</definedName>
    <definedName name="PALKKA88">#N/A</definedName>
    <definedName name="PERUSTIEDOT">#N/A</definedName>
    <definedName name="PRINT_AREA">#N/A</definedName>
    <definedName name="PRINT_TITLES">#N/A</definedName>
    <definedName name="PRINT1">#N/A</definedName>
    <definedName name="PRINT1B">#N/A</definedName>
    <definedName name="PRINT1C">#N/A</definedName>
    <definedName name="PÄÄOMAM.">#N/A</definedName>
    <definedName name="PÄÄOMAM.85">#N/A</definedName>
    <definedName name="PÄÄOMAT.">#N/A</definedName>
    <definedName name="QUIT">#N/A</definedName>
    <definedName name="RAH.TOIMI">#N/A</definedName>
    <definedName name="RAHM29PL">#N/A</definedName>
    <definedName name="RAHM8PL">#N/A</definedName>
    <definedName name="RAHM9PL">#N/A</definedName>
    <definedName name="RAHOIT.">#N/A</definedName>
    <definedName name="RAHT18PL">#N/A</definedName>
    <definedName name="RAHT19PL">#N/A</definedName>
    <definedName name="RAHT29PL">#N/A</definedName>
    <definedName name="SAR">#N/A</definedName>
    <definedName name="SIIRTO">#N/A</definedName>
    <definedName name="SIJOITA">#N/A</definedName>
    <definedName name="SILMUKKA">#N/A</definedName>
    <definedName name="SIV.T.">#N/A</definedName>
    <definedName name="SIV.TOIMI">#N/A</definedName>
    <definedName name="SOS.T.">#N/A</definedName>
    <definedName name="SOS.TOIMI">#N/A</definedName>
    <definedName name="SPSS">#N/A</definedName>
    <definedName name="T187_">#N/A</definedName>
    <definedName name="T287_">#N/A</definedName>
    <definedName name="T387_">#N/A</definedName>
    <definedName name="T84_">#N/A</definedName>
    <definedName name="TA_LAIN_AS65">#N/A</definedName>
    <definedName name="TA_LAIN_AS70">#N/A</definedName>
    <definedName name="TA_LAIN_AS75">#N/A</definedName>
    <definedName name="TA_LAIN_AS80">#N/A</definedName>
    <definedName name="TA_LAIN_AS81">#N/A</definedName>
    <definedName name="TA_LAIN_AS82">#N/A</definedName>
    <definedName name="TA_LAIN_AS83">#N/A</definedName>
    <definedName name="TA_LAIN_AS84">#N/A</definedName>
    <definedName name="TALLAI">#N/A</definedName>
    <definedName name="TAULPAA">#N/A</definedName>
    <definedName name="TEKSTI">#N/A</definedName>
    <definedName name="TERV.H">#N/A</definedName>
    <definedName name="TERV.HUOLTO">#N/A</definedName>
    <definedName name="_xlnm.Database">#N/A</definedName>
    <definedName name="TILIVEL">#N/A</definedName>
    <definedName name="TKANTA">#N/A</definedName>
    <definedName name="TOINEN">#N/A</definedName>
    <definedName name="TOINENB">#N/A</definedName>
    <definedName name="TOINENC">#N/A</definedName>
    <definedName name="TOTU1">#N/A</definedName>
    <definedName name="_xlnm.Print_Area" localSheetId="0">'Kunnat aakkosjärj.'!$B$1:$AW$312</definedName>
    <definedName name="_xlnm.Print_Area">#N/A</definedName>
    <definedName name="_xlnm.Print_Titles" localSheetId="0">'Kunnat aakkosjärj.'!$B:$B,'Kunnat aakkosjärj.'!$6:$12</definedName>
    <definedName name="_xlnm.Print_Titles">#N/A</definedName>
    <definedName name="TULOT">#N/A</definedName>
    <definedName name="TULOT90">#N/A</definedName>
    <definedName name="VA0_8PL">#N/A</definedName>
    <definedName name="VALT.AVUT">#N/A</definedName>
    <definedName name="VARAT">#N/A</definedName>
    <definedName name="VELAT">#N/A</definedName>
    <definedName name="VEROT">#N/A</definedName>
    <definedName name="VEROT_YHT">#N/A</definedName>
    <definedName name="VEROTULOT">#N/A</definedName>
    <definedName name="VEROVEL">#N/A</definedName>
    <definedName name="VERT1">#N/A</definedName>
    <definedName name="VERT1B">#N/A</definedName>
    <definedName name="VERT1C">#N/A</definedName>
    <definedName name="VERT2">#N/A</definedName>
    <definedName name="VERT2B">#N/A</definedName>
    <definedName name="VERT2C">#N/A</definedName>
    <definedName name="VERT3">#N/A</definedName>
    <definedName name="VERT3B">#N/A</definedName>
    <definedName name="VERT3C">#N/A</definedName>
    <definedName name="VERTAA">#N/A</definedName>
    <definedName name="VVAS87">#N/A</definedName>
    <definedName name="VVPÄ87">#N/A</definedName>
    <definedName name="XXX">#N/A</definedName>
    <definedName name="YHT">#N/A</definedName>
    <definedName name="YLEISH.">#N/A</definedName>
    <definedName name="YLIALI87">#N/A</definedName>
    <definedName name="YLIJ80">#N/A</definedName>
    <definedName name="YLIJ81">#N/A</definedName>
    <definedName name="YLIJ82">#N/A</definedName>
    <definedName name="YLIJ83">#N/A</definedName>
    <definedName name="YLIJ84">#N/A</definedName>
    <definedName name="YLIJ85">#N/A</definedName>
    <definedName name="YYY">#N/A</definedName>
    <definedName name="ZZZ">#N/A</definedName>
    <definedName name="ÄH80">#N/A</definedName>
    <definedName name="ÄH81">#N/A</definedName>
    <definedName name="ÄH82">#N/A</definedName>
    <definedName name="ÄH83">#N/A</definedName>
    <definedName name="ÄH84">#N/A</definedName>
    <definedName name="ÄH85">#N/A</definedName>
    <definedName name="ÄH86">#N/A</definedName>
    <definedName name="ÄH87">#N/A</definedName>
    <definedName name="ÄH88">#N/A</definedName>
    <definedName name="ÄHINTA_65">#N/A</definedName>
    <definedName name="ÄHINTA_70">#N/A</definedName>
    <definedName name="ÄHINTA_75">#N/A</definedName>
    <definedName name="ÄHINTA_80">#N/A</definedName>
    <definedName name="ÄHINTA_81">#N/A</definedName>
    <definedName name="ÄHINTA_82">#N/A</definedName>
    <definedName name="ÄHINTA_83">#N/A</definedName>
    <definedName name="ÄHINTA_84">#N/A</definedName>
    <definedName name="ÄHINTA_85">#N/A</definedName>
    <definedName name="ÄHINTA_86">#N/A</definedName>
    <definedName name="ÄM80">#N/A</definedName>
    <definedName name="ÄM81">#N/A</definedName>
    <definedName name="ÄM82">#N/A</definedName>
    <definedName name="ÄM83">#N/A</definedName>
    <definedName name="ÄM84">#N/A</definedName>
    <definedName name="ÄM85">#N/A</definedName>
    <definedName name="ÄM86">#N/A</definedName>
    <definedName name="ÄM88">#N/A</definedName>
    <definedName name="ÄY87">#N/A</definedName>
    <definedName name="ÄYREJÄ84">#N/A</definedName>
    <definedName name="ÄYRI">#N/A</definedName>
    <definedName name="ÄYRIT_AS65">#N/A</definedName>
    <definedName name="ÄYRIT_AS70">#N/A</definedName>
    <definedName name="ÄYRIT_AS75">#N/A</definedName>
    <definedName name="ÄYRIT_AS80">#N/A</definedName>
    <definedName name="ÄYRIT_AS81">#N/A</definedName>
    <definedName name="ÄYRIT_AS82">#N/A</definedName>
    <definedName name="ÄYRIT_AS83">#N/A</definedName>
    <definedName name="ÄYRIT_AS84">#N/A</definedName>
    <definedName name="ÄYRIT88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2" i="103" l="1"/>
  <c r="C323" i="103"/>
  <c r="C324" i="103"/>
  <c r="C325" i="103"/>
  <c r="C326" i="103"/>
  <c r="C327" i="103"/>
  <c r="C328" i="103"/>
  <c r="C329" i="103"/>
  <c r="C330" i="103"/>
  <c r="C331" i="103"/>
  <c r="C332" i="103"/>
  <c r="C333" i="103"/>
  <c r="C334" i="103"/>
  <c r="C335" i="103"/>
  <c r="C336" i="103"/>
  <c r="C337" i="103"/>
  <c r="C338" i="103"/>
  <c r="C339" i="103"/>
  <c r="C340" i="103"/>
  <c r="C341" i="103"/>
  <c r="C342" i="103"/>
  <c r="C343" i="103"/>
  <c r="C344" i="103"/>
  <c r="C345" i="103"/>
  <c r="C346" i="103"/>
  <c r="C321" i="103"/>
  <c r="C320" i="103"/>
  <c r="C294" i="103"/>
  <c r="C295" i="103"/>
  <c r="C296" i="103"/>
  <c r="C297" i="103"/>
  <c r="C298" i="103"/>
  <c r="C299" i="103"/>
  <c r="C300" i="103"/>
  <c r="C301" i="103"/>
  <c r="C302" i="103"/>
  <c r="C303" i="103"/>
  <c r="C304" i="103"/>
  <c r="C305" i="103"/>
  <c r="C306" i="103"/>
  <c r="C307" i="103"/>
  <c r="C308" i="103"/>
  <c r="C309" i="103"/>
  <c r="C310" i="103"/>
  <c r="C311" i="103"/>
  <c r="C312" i="103"/>
  <c r="C313" i="103"/>
  <c r="C314" i="103"/>
  <c r="C315" i="103"/>
  <c r="C316" i="103"/>
  <c r="C317" i="103"/>
  <c r="C293" i="103"/>
  <c r="C292" i="103"/>
  <c r="C277" i="103"/>
  <c r="C278" i="103"/>
  <c r="C279" i="103"/>
  <c r="C280" i="103"/>
  <c r="C281" i="103"/>
  <c r="C282" i="103"/>
  <c r="C283" i="103"/>
  <c r="C284" i="103"/>
  <c r="C285" i="103"/>
  <c r="C286" i="103"/>
  <c r="C287" i="103"/>
  <c r="C288" i="103"/>
  <c r="C289" i="103"/>
  <c r="C276" i="103"/>
  <c r="C275" i="103"/>
  <c r="C274" i="103"/>
  <c r="C265" i="103"/>
  <c r="C266" i="103"/>
  <c r="C267" i="103"/>
  <c r="C268" i="103"/>
  <c r="C269" i="103"/>
  <c r="C270" i="103"/>
  <c r="C271" i="103"/>
  <c r="C264" i="103"/>
  <c r="C263" i="103"/>
  <c r="C262" i="103"/>
  <c r="C319" i="103"/>
  <c r="C291" i="103"/>
  <c r="C273" i="103"/>
  <c r="C261" i="103"/>
  <c r="C243" i="103"/>
  <c r="C244" i="103"/>
  <c r="C245" i="103"/>
  <c r="C246" i="103"/>
  <c r="C247" i="103"/>
  <c r="C248" i="103"/>
  <c r="C249" i="103"/>
  <c r="C250" i="103"/>
  <c r="C251" i="103"/>
  <c r="C252" i="103"/>
  <c r="C253" i="103"/>
  <c r="C254" i="103"/>
  <c r="C255" i="103"/>
  <c r="C256" i="103"/>
  <c r="C257" i="103"/>
  <c r="C258" i="103"/>
  <c r="C259" i="103"/>
  <c r="C242" i="103"/>
  <c r="C241" i="103"/>
  <c r="C240" i="103"/>
  <c r="C208" i="103"/>
  <c r="C209" i="103"/>
  <c r="C210" i="103"/>
  <c r="C211" i="103"/>
  <c r="C212" i="103"/>
  <c r="C213" i="103"/>
  <c r="C214" i="103"/>
  <c r="C215" i="103"/>
  <c r="C216" i="103"/>
  <c r="C217" i="103"/>
  <c r="C218" i="103"/>
  <c r="C219" i="103"/>
  <c r="C220" i="103"/>
  <c r="C221" i="103"/>
  <c r="C222" i="103"/>
  <c r="C223" i="103"/>
  <c r="C224" i="103"/>
  <c r="C225" i="103"/>
  <c r="C226" i="103"/>
  <c r="C227" i="103"/>
  <c r="C228" i="103"/>
  <c r="C229" i="103"/>
  <c r="C230" i="103"/>
  <c r="C231" i="103"/>
  <c r="C232" i="103"/>
  <c r="C233" i="103"/>
  <c r="C234" i="103"/>
  <c r="C235" i="103"/>
  <c r="C236" i="103"/>
  <c r="C237" i="103"/>
  <c r="C238" i="103"/>
  <c r="C193" i="103"/>
  <c r="C177" i="103"/>
  <c r="C191" i="103"/>
  <c r="C190" i="103"/>
  <c r="C189" i="103"/>
  <c r="C188" i="103"/>
  <c r="C187" i="103"/>
  <c r="C186" i="103"/>
  <c r="C185" i="103"/>
  <c r="C184" i="103"/>
  <c r="C183" i="103"/>
  <c r="C182" i="103"/>
  <c r="C181" i="103"/>
  <c r="C180" i="103"/>
  <c r="C179" i="103"/>
  <c r="C178" i="103"/>
  <c r="C166" i="103"/>
  <c r="C167" i="103"/>
  <c r="C168" i="103"/>
  <c r="C169" i="103"/>
  <c r="C170" i="103"/>
  <c r="C171" i="103"/>
  <c r="C172" i="103"/>
  <c r="C173" i="103"/>
  <c r="C174" i="103"/>
  <c r="C175" i="103"/>
  <c r="C142" i="103"/>
  <c r="C143" i="103"/>
  <c r="C144" i="103"/>
  <c r="C145" i="103"/>
  <c r="C146" i="103"/>
  <c r="C147" i="103"/>
  <c r="C148" i="103"/>
  <c r="C149" i="103"/>
  <c r="C150" i="103"/>
  <c r="C129" i="103"/>
  <c r="C121" i="103"/>
  <c r="C97" i="103"/>
  <c r="C87" i="103"/>
  <c r="C101" i="103"/>
  <c r="C102" i="103"/>
  <c r="C103" i="103"/>
  <c r="C104" i="103"/>
  <c r="C105" i="103"/>
  <c r="C106" i="103"/>
  <c r="C107" i="103"/>
  <c r="C108" i="103"/>
  <c r="C109" i="103"/>
  <c r="C110" i="103"/>
  <c r="C111" i="103"/>
  <c r="C112" i="103"/>
  <c r="C113" i="103"/>
  <c r="C114" i="103"/>
  <c r="C100" i="103"/>
  <c r="C99" i="103"/>
  <c r="C98" i="103"/>
  <c r="C74" i="103"/>
  <c r="C64" i="103"/>
  <c r="C50" i="103"/>
  <c r="C30" i="103"/>
  <c r="C19" i="103"/>
  <c r="C22" i="103"/>
  <c r="C20" i="103"/>
  <c r="C21" i="103"/>
  <c r="C23" i="103"/>
  <c r="C24" i="103"/>
  <c r="C25" i="103"/>
  <c r="C26" i="103"/>
  <c r="C27" i="103"/>
  <c r="C28" i="103"/>
  <c r="C31" i="103"/>
  <c r="C32" i="103"/>
  <c r="C33" i="103"/>
  <c r="C34" i="103"/>
  <c r="C35" i="103"/>
  <c r="C36" i="103"/>
  <c r="C37" i="103"/>
  <c r="C38" i="103"/>
  <c r="C39" i="103"/>
  <c r="C40" i="103"/>
  <c r="C41" i="103"/>
  <c r="C42" i="103"/>
  <c r="C43" i="103"/>
  <c r="C44" i="103"/>
  <c r="C45" i="103"/>
  <c r="C46" i="103"/>
  <c r="C47" i="103"/>
  <c r="C48" i="103"/>
  <c r="C51" i="103"/>
  <c r="C52" i="103"/>
  <c r="C53" i="103"/>
  <c r="C54" i="103"/>
  <c r="C55" i="103"/>
  <c r="C56" i="103"/>
  <c r="C57" i="103"/>
  <c r="C58" i="103"/>
  <c r="C59" i="103"/>
  <c r="C60" i="103"/>
  <c r="C61" i="103"/>
  <c r="C62" i="103"/>
  <c r="C65" i="103"/>
  <c r="C66" i="103"/>
  <c r="C67" i="103"/>
  <c r="C68" i="103"/>
  <c r="C69" i="103"/>
  <c r="C70" i="103"/>
  <c r="C71" i="103"/>
  <c r="C72" i="103"/>
  <c r="C75" i="103"/>
  <c r="C76" i="103"/>
  <c r="C77" i="103"/>
  <c r="C78" i="103"/>
  <c r="C79" i="103"/>
  <c r="C80" i="103"/>
  <c r="C81" i="103"/>
  <c r="C82" i="103"/>
  <c r="C83" i="103"/>
  <c r="C84" i="103"/>
  <c r="C85" i="103"/>
  <c r="C88" i="103"/>
  <c r="C89" i="103"/>
  <c r="C90" i="103"/>
  <c r="C91" i="103"/>
  <c r="C92" i="103"/>
  <c r="C93" i="103"/>
  <c r="C94" i="103"/>
  <c r="C95" i="103"/>
  <c r="C115" i="103"/>
  <c r="C116" i="103"/>
  <c r="C117" i="103"/>
  <c r="C118" i="103"/>
  <c r="C119" i="103"/>
  <c r="C122" i="103"/>
  <c r="C123" i="103"/>
  <c r="C124" i="103"/>
  <c r="C125" i="103"/>
  <c r="C126" i="103"/>
  <c r="C127" i="103"/>
  <c r="C130" i="103"/>
  <c r="C131" i="103"/>
  <c r="C132" i="103"/>
  <c r="C133" i="103"/>
  <c r="C134" i="103"/>
  <c r="C135" i="103"/>
  <c r="C136" i="103"/>
  <c r="C137" i="103"/>
  <c r="C138" i="103"/>
  <c r="C139" i="103"/>
  <c r="C140" i="103"/>
  <c r="C141" i="103"/>
  <c r="C152" i="103"/>
  <c r="C153" i="103"/>
  <c r="C154" i="103"/>
  <c r="C155" i="103"/>
  <c r="C156" i="103"/>
  <c r="C157" i="103"/>
  <c r="C158" i="103"/>
  <c r="C159" i="103"/>
  <c r="C160" i="103"/>
  <c r="C161" i="103"/>
  <c r="C162" i="103"/>
  <c r="C163" i="103"/>
  <c r="C164" i="103"/>
  <c r="C165" i="103"/>
  <c r="C194" i="103"/>
  <c r="C195" i="103"/>
  <c r="C196" i="103"/>
  <c r="C197" i="103"/>
  <c r="C198" i="103"/>
  <c r="C199" i="103"/>
  <c r="C200" i="103"/>
  <c r="C201" i="103"/>
  <c r="C202" i="103"/>
  <c r="C203" i="103"/>
  <c r="C204" i="103"/>
  <c r="C205" i="103"/>
  <c r="C206" i="103"/>
  <c r="AK17" i="102"/>
  <c r="F17" i="102" l="1"/>
  <c r="G17" i="102"/>
  <c r="H17" i="102"/>
  <c r="I17" i="102"/>
  <c r="J17" i="102"/>
  <c r="K17" i="102"/>
  <c r="L17" i="102"/>
  <c r="M17" i="102"/>
  <c r="N17" i="102"/>
  <c r="O17" i="102"/>
  <c r="P17" i="102"/>
  <c r="Q17" i="102"/>
  <c r="R17" i="102"/>
  <c r="S17" i="102"/>
  <c r="T17" i="102"/>
  <c r="U17" i="102"/>
  <c r="V17" i="102"/>
  <c r="W17" i="102"/>
  <c r="X17" i="102"/>
  <c r="Y17" i="102"/>
  <c r="Z17" i="102"/>
  <c r="AA17" i="102"/>
  <c r="AB17" i="102"/>
  <c r="AC17" i="102"/>
  <c r="AD17" i="102"/>
  <c r="AE17" i="102"/>
  <c r="AF17" i="102"/>
  <c r="AG17" i="102"/>
  <c r="AH17" i="102"/>
  <c r="AI17" i="102"/>
  <c r="AJ17" i="102"/>
  <c r="AL17" i="102"/>
  <c r="AM17" i="102"/>
  <c r="AP17" i="102"/>
  <c r="AQ17" i="102"/>
  <c r="AR17" i="102"/>
  <c r="AS17" i="102"/>
  <c r="AT17" i="102"/>
  <c r="AU17" i="102"/>
  <c r="AV17" i="102"/>
  <c r="AW17" i="102"/>
  <c r="F18" i="102"/>
  <c r="G18" i="102"/>
  <c r="H18" i="102"/>
  <c r="I18" i="102"/>
  <c r="J18" i="102"/>
  <c r="K18" i="102"/>
  <c r="L18" i="102"/>
  <c r="M18" i="102"/>
  <c r="N18" i="102"/>
  <c r="O18" i="102"/>
  <c r="P18" i="102"/>
  <c r="Q18" i="102"/>
  <c r="R18" i="102"/>
  <c r="S18" i="102"/>
  <c r="T18" i="102"/>
  <c r="U18" i="102"/>
  <c r="V18" i="102"/>
  <c r="W18" i="102"/>
  <c r="X18" i="102"/>
  <c r="Y18" i="102"/>
  <c r="Z18" i="102"/>
  <c r="AA18" i="102"/>
  <c r="AB18" i="102"/>
  <c r="AC18" i="102"/>
  <c r="AD18" i="102"/>
  <c r="AE18" i="102"/>
  <c r="AF18" i="102"/>
  <c r="AG18" i="102"/>
  <c r="AH18" i="102"/>
  <c r="AI18" i="102"/>
  <c r="AJ18" i="102"/>
  <c r="AK18" i="102"/>
  <c r="AL18" i="102"/>
  <c r="AM18" i="102"/>
  <c r="AP18" i="102"/>
  <c r="AQ18" i="102"/>
  <c r="AR18" i="102"/>
  <c r="AS18" i="102"/>
  <c r="AT18" i="102"/>
  <c r="AU18" i="102"/>
  <c r="AV18" i="102"/>
  <c r="AW18" i="102"/>
  <c r="D17" i="102"/>
  <c r="E17" i="102"/>
  <c r="D18" i="102"/>
  <c r="E18" i="102"/>
  <c r="C18" i="102"/>
  <c r="C17" i="10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Tolonen Anniina</author>
  </authors>
  <commentList>
    <comment ref="D7" authorId="0" shapeId="0" xr:uid="{BB5B0CE5-9247-4EF9-B07F-7916EF55A1AE}">
      <text>
        <r>
          <rPr>
            <b/>
            <sz val="9"/>
            <color indexed="81"/>
            <rFont val="Tahoma"/>
            <family val="2"/>
          </rPr>
          <t>Tolonen Anniina:</t>
        </r>
        <r>
          <rPr>
            <sz val="9"/>
            <color indexed="81"/>
            <rFont val="Tahoma"/>
            <family val="2"/>
          </rPr>
          <t xml:space="preserve">
Keskiarvo on vuoden 2022 verotettavien tulojen perusteella painotettu keskiarvo. </t>
        </r>
      </text>
    </comment>
    <comment ref="AP7" authorId="0" shapeId="0" xr:uid="{4FADDF9E-47D9-4285-8D16-38605E1F1ACB}">
      <text>
        <r>
          <rPr>
            <b/>
            <sz val="9"/>
            <color indexed="81"/>
            <rFont val="Tahoma"/>
            <family val="2"/>
          </rPr>
          <t>Tolonen Anniina:</t>
        </r>
        <r>
          <rPr>
            <sz val="9"/>
            <color indexed="81"/>
            <rFont val="Tahoma"/>
            <family val="2"/>
          </rPr>
          <t xml:space="preserve">
Joukkovelkakirjasaamisten (1222) ja Muiden lainasaamisten (1230‒1239) summa</t>
        </r>
      </text>
    </comment>
  </commentList>
</comments>
</file>

<file path=xl/sharedStrings.xml><?xml version="1.0" encoding="utf-8"?>
<sst xmlns="http://schemas.openxmlformats.org/spreadsheetml/2006/main" count="1168" uniqueCount="400">
  <si>
    <t>Kunta</t>
  </si>
  <si>
    <t xml:space="preserve"> Asukas-</t>
  </si>
  <si>
    <t xml:space="preserve"> Tulo-</t>
  </si>
  <si>
    <t xml:space="preserve"> luku</t>
  </si>
  <si>
    <t xml:space="preserve"> vero-</t>
  </si>
  <si>
    <t>Pyhtää</t>
  </si>
  <si>
    <t>Pyhäjärvi</t>
  </si>
  <si>
    <t>31.12.</t>
  </si>
  <si>
    <t>€/as.</t>
  </si>
  <si>
    <t>tulot</t>
  </si>
  <si>
    <t>Akaa</t>
  </si>
  <si>
    <t>Jämsä</t>
  </si>
  <si>
    <t>Sastamala</t>
  </si>
  <si>
    <t>Mänttä-Vilppula</t>
  </si>
  <si>
    <t>Kemiönsaari</t>
  </si>
  <si>
    <t>Raasepori</t>
  </si>
  <si>
    <t>Siikalatva</t>
  </si>
  <si>
    <t>Salo</t>
  </si>
  <si>
    <t>Loimaa</t>
  </si>
  <si>
    <t>Riihimäki</t>
  </si>
  <si>
    <t>Forssa</t>
  </si>
  <si>
    <t>Kouvola</t>
  </si>
  <si>
    <t>Imatra</t>
  </si>
  <si>
    <t>Pieksämäki</t>
  </si>
  <si>
    <t>Kuopio</t>
  </si>
  <si>
    <t>Varkaus</t>
  </si>
  <si>
    <t>Joensuu</t>
  </si>
  <si>
    <t>Jyväskylä</t>
  </si>
  <si>
    <t>Joutsa</t>
  </si>
  <si>
    <t>Keuruu</t>
  </si>
  <si>
    <t>Äänekoski</t>
  </si>
  <si>
    <t>Seinäjoki</t>
  </si>
  <si>
    <t>Ylivieska</t>
  </si>
  <si>
    <t>Rovaniemi</t>
  </si>
  <si>
    <t>Vöyri</t>
  </si>
  <si>
    <t>Parainen</t>
  </si>
  <si>
    <t>Vero-</t>
  </si>
  <si>
    <t xml:space="preserve"> %</t>
  </si>
  <si>
    <t>Manner-Suomi</t>
  </si>
  <si>
    <t>minimi</t>
  </si>
  <si>
    <t>maksimi</t>
  </si>
  <si>
    <t>Kinnula</t>
  </si>
  <si>
    <t>Virolahti</t>
  </si>
  <si>
    <t>Luumäki</t>
  </si>
  <si>
    <t>Toimintatuotot,</t>
  </si>
  <si>
    <t>Kon-</t>
  </si>
  <si>
    <t>serni</t>
  </si>
  <si>
    <t xml:space="preserve">  Toimintakulut,</t>
  </si>
  <si>
    <t xml:space="preserve">  Toimintatuotot</t>
  </si>
  <si>
    <t xml:space="preserve">  %:a toiminta-</t>
  </si>
  <si>
    <t xml:space="preserve">       kuluista</t>
  </si>
  <si>
    <t xml:space="preserve"> Toimintakate,</t>
  </si>
  <si>
    <t xml:space="preserve">        €/as.</t>
  </si>
  <si>
    <t xml:space="preserve">         €/as.</t>
  </si>
  <si>
    <t xml:space="preserve">    Vuosikate,</t>
  </si>
  <si>
    <t xml:space="preserve">    Vuosikate</t>
  </si>
  <si>
    <t xml:space="preserve">   Tilikauden</t>
  </si>
  <si>
    <t xml:space="preserve">   tulos, €/as.</t>
  </si>
  <si>
    <t>Investointien oma-</t>
  </si>
  <si>
    <t xml:space="preserve">  hankintamenot</t>
  </si>
  <si>
    <t xml:space="preserve">    Investointien </t>
  </si>
  <si>
    <t xml:space="preserve">   tulorahoitus-%</t>
  </si>
  <si>
    <t xml:space="preserve">        kate</t>
  </si>
  <si>
    <t xml:space="preserve">   Rahavarat</t>
  </si>
  <si>
    <t xml:space="preserve">     Kassan </t>
  </si>
  <si>
    <t xml:space="preserve">  riittävyys, pv</t>
  </si>
  <si>
    <t xml:space="preserve">      €/as.</t>
  </si>
  <si>
    <t xml:space="preserve">    Lainakanta,</t>
  </si>
  <si>
    <t xml:space="preserve"> Lainasaamiset</t>
  </si>
  <si>
    <t xml:space="preserve">   velkaantu-</t>
  </si>
  <si>
    <t xml:space="preserve">   neisuus, %</t>
  </si>
  <si>
    <t xml:space="preserve">  Suhteellinen</t>
  </si>
  <si>
    <t xml:space="preserve">  alijäämä, €/as.</t>
  </si>
  <si>
    <t xml:space="preserve">   Kertynyt yli-/</t>
  </si>
  <si>
    <t>Tuloslaskelman tunnusluvut:</t>
  </si>
  <si>
    <t>Rahoituslaskelman tunnusluvut:</t>
  </si>
  <si>
    <t>Taseen tunnusluvut:</t>
  </si>
  <si>
    <t>Toiminnan ja investointien</t>
  </si>
  <si>
    <t xml:space="preserve">        rahavirta, €/as.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</si>
  <si>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</si>
  <si>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</si>
  <si>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</si>
  <si>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</si>
  <si>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</si>
  <si>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</si>
  <si>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</si>
  <si>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</si>
  <si>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</si>
  <si>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</si>
  <si>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</si>
  <si>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</si>
  <si>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</si>
  <si>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</si>
  <si>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</si>
  <si>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</si>
  <si>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</si>
  <si>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</si>
  <si>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</si>
  <si>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</si>
  <si>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</si>
  <si>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</si>
  <si>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</si>
  <si>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</si>
  <si>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</si>
  <si>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</si>
  <si>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</si>
  <si>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</si>
  <si>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</si>
  <si>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</si>
  <si>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</si>
  <si>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</si>
  <si>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</si>
  <si>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</si>
  <si>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</si>
  <si>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</si>
  <si>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</si>
  <si>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</si>
  <si>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</si>
  <si>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</si>
  <si>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</si>
  <si>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</si>
  <si>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</si>
  <si>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</si>
  <si>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</si>
  <si>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Janakkala</t>
  </si>
  <si>
    <t>Jokioinen</t>
  </si>
  <si>
    <t>Joroinen</t>
  </si>
  <si>
    <t>Juuka</t>
  </si>
  <si>
    <t>Juupajoki</t>
  </si>
  <si>
    <t>Juva</t>
  </si>
  <si>
    <t>Jämijärvi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</si>
  <si>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</si>
  <si>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</si>
  <si>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</si>
  <si>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</si>
  <si>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</si>
  <si>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</si>
  <si>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</si>
  <si>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</si>
  <si>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</si>
  <si>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</si>
  <si>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</si>
  <si>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</si>
  <si>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</si>
  <si>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</si>
  <si>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</si>
  <si>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</si>
  <si>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</si>
  <si>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</si>
  <si>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</si>
  <si>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</si>
  <si>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</si>
  <si>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</si>
  <si>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</si>
  <si>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</si>
  <si>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Kihniö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</si>
  <si>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</si>
  <si>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</si>
  <si>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</si>
  <si>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</si>
  <si>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</si>
  <si>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</si>
  <si>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</si>
  <si>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</si>
  <si>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</si>
  <si>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</si>
  <si>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</si>
  <si>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</si>
  <si>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</si>
  <si>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Kristiinankaupunki</t>
  </si>
  <si>
    <t>Kruunupyy</t>
  </si>
  <si>
    <t>Kuhmo</t>
  </si>
  <si>
    <t>Kuhmoinen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</si>
  <si>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</si>
  <si>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</si>
  <si>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</si>
  <si>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</si>
  <si>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</si>
  <si>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</si>
  <si>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</si>
  <si>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</si>
  <si>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</si>
  <si>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</si>
  <si>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</si>
  <si>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</si>
  <si>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</si>
  <si>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</si>
  <si>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</si>
  <si>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</si>
  <si>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</si>
  <si>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</si>
  <si>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</si>
  <si>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</si>
  <si>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</si>
  <si>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</si>
  <si>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</si>
  <si>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</si>
  <si>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</si>
  <si>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</si>
  <si>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Loppi</t>
  </si>
  <si>
    <t>Loviisa</t>
  </si>
  <si>
    <t>Luhanka</t>
  </si>
  <si>
    <t>Lumijoki</t>
  </si>
  <si>
    <t>Luoto</t>
  </si>
  <si>
    <t>Lohja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</si>
  <si>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</si>
  <si>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</si>
  <si>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</si>
  <si>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</si>
  <si>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</si>
  <si>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</si>
  <si>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</si>
  <si>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</si>
  <si>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</si>
  <si>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</si>
  <si>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</si>
  <si>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</si>
  <si>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</si>
  <si>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</si>
  <si>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</si>
  <si>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</si>
  <si>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</si>
  <si>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</si>
  <si>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</si>
  <si>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</si>
  <si>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</si>
  <si>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</si>
  <si>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</si>
  <si>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</si>
  <si>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</si>
  <si>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</si>
  <si>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</si>
  <si>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</si>
  <si>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</si>
  <si>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</si>
  <si>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</si>
  <si>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</si>
  <si>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</si>
  <si>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</si>
  <si>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</si>
  <si>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</si>
  <si>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</si>
  <si>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</si>
  <si>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</si>
  <si>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</si>
  <si>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</si>
  <si>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</si>
  <si>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</si>
  <si>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</si>
  <si>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</si>
  <si>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</si>
  <si>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</si>
  <si>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</si>
  <si>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</si>
  <si>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</si>
  <si>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</si>
  <si>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</si>
  <si>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Pyhäjoki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</si>
  <si>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</si>
  <si>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</si>
  <si>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</si>
  <si>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</si>
  <si>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</si>
  <si>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</si>
  <si>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</si>
  <si>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</si>
  <si>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</si>
  <si>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</si>
  <si>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</si>
  <si>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</si>
  <si>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</si>
  <si>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</si>
  <si>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Ristijärvi</t>
  </si>
  <si>
    <t>Ruokolahti</t>
  </si>
  <si>
    <t>Ruovesi</t>
  </si>
  <si>
    <t>Rusko</t>
  </si>
  <si>
    <t>Rääkkylä</t>
  </si>
  <si>
    <t>Saarijärvi</t>
  </si>
  <si>
    <t>Salla</t>
  </si>
  <si>
    <t>Sauvo</t>
  </si>
  <si>
    <t>Savitaipale</t>
  </si>
  <si>
    <t>Savonlinna</t>
  </si>
  <si>
    <t>Savukoski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</si>
  <si>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</si>
  <si>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</si>
  <si>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</si>
  <si>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</si>
  <si>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</si>
  <si>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</si>
  <si>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</si>
  <si>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</si>
  <si>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</si>
  <si>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</si>
  <si>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</si>
  <si>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</si>
  <si>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</si>
  <si>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</si>
  <si>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</si>
  <si>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</si>
  <si>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</si>
  <si>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</si>
  <si>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</si>
  <si>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</si>
  <si>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</si>
  <si>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</si>
  <si>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</si>
  <si>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</si>
  <si>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</si>
  <si>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</si>
  <si>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</si>
  <si>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</si>
  <si>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</si>
  <si>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</si>
  <si>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</si>
  <si>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</si>
  <si>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</si>
  <si>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</si>
  <si>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</si>
  <si>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</si>
  <si>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</si>
  <si>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</si>
  <si>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</si>
  <si>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</si>
  <si>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</si>
  <si>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</si>
  <si>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</si>
  <si>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</si>
  <si>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</si>
  <si>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</si>
  <si>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</si>
  <si>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</si>
  <si>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</si>
  <si>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</si>
  <si>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</si>
  <si>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</si>
  <si>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Virrat</t>
  </si>
  <si>
    <t>Ylitornio</t>
  </si>
  <si>
    <t>Ylöjärvi</t>
  </si>
  <si>
    <t>Ypäjä</t>
  </si>
  <si>
    <t>Ähtäri</t>
  </si>
  <si>
    <t>Valtionosuudet</t>
  </si>
  <si>
    <t xml:space="preserve">  Poistot ja arvon-</t>
  </si>
  <si>
    <t xml:space="preserve"> Omavaraisuus-</t>
  </si>
  <si>
    <t>alentumiset, €/as.</t>
  </si>
  <si>
    <t xml:space="preserve">  %:a poistoista</t>
  </si>
  <si>
    <t xml:space="preserve">      aste, %</t>
  </si>
  <si>
    <t xml:space="preserve">  yhteensä, €/as.</t>
  </si>
  <si>
    <t xml:space="preserve">   Verorahoitus</t>
  </si>
  <si>
    <t>Pedersören kunta</t>
  </si>
  <si>
    <t xml:space="preserve">   lainanhoito-</t>
  </si>
  <si>
    <t xml:space="preserve">    Lainat ja</t>
  </si>
  <si>
    <t xml:space="preserve">  vuokravastuut</t>
  </si>
  <si>
    <t xml:space="preserve">       €/as.</t>
  </si>
  <si>
    <t>Maakunta/Kunta</t>
  </si>
  <si>
    <t>Toimintatuotot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</si>
  <si>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</si>
  <si>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</si>
  <si>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</si>
  <si>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</si>
  <si>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</si>
  <si>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</si>
  <si>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</si>
  <si>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</si>
  <si>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</si>
  <si>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</si>
  <si>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</si>
  <si>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</si>
  <si>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</si>
  <si>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</si>
  <si>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</si>
  <si>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</si>
  <si>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</si>
  <si>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</si>
  <si>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 xml:space="preserve">Kunnan </t>
  </si>
  <si>
    <t>asukasluku</t>
  </si>
  <si>
    <t xml:space="preserve"> Alle 2000 as.</t>
  </si>
  <si>
    <t xml:space="preserve"> 2001-5000 as.</t>
  </si>
  <si>
    <t xml:space="preserve"> 5001-10000 as.</t>
  </si>
  <si>
    <t xml:space="preserve"> 10001-20000 as.</t>
  </si>
  <si>
    <t xml:space="preserve"> 20001-50000 as.</t>
  </si>
  <si>
    <t xml:space="preserve"> 50001-100000 as.</t>
  </si>
  <si>
    <t xml:space="preserve"> Yli 100000 as.</t>
  </si>
  <si>
    <t>Maakunta</t>
  </si>
  <si>
    <t>Vuosi 2022, Manner-Suomi</t>
  </si>
  <si>
    <t>Manner-Suomen kuntien ja kuntakonsernien talouden tunnuslukuja vuodelta 2023</t>
  </si>
  <si>
    <t>Laskennallinen</t>
  </si>
  <si>
    <t xml:space="preserve"> Lainasaamiset
€/as</t>
  </si>
  <si>
    <t>Kuntien ja kuntakonsernien talouden tunnuslukuja vuodelta 2023 kuntakoon mukaan</t>
  </si>
  <si>
    <t>Kuntien ja kuntakonsernien talouden tunnuslukuja vuodelta 2023</t>
  </si>
  <si>
    <t xml:space="preserve">   Rahavarat
€/as</t>
  </si>
  <si>
    <t>Kuntien ja kuntakonsernien talouden tunnuslukuja vuodelta 2023 maakunnittain</t>
  </si>
  <si>
    <t>%</t>
  </si>
  <si>
    <t>vero-</t>
  </si>
  <si>
    <t>Tulo-</t>
  </si>
  <si>
    <t xml:space="preserve">Lainojen ja vuokravastuiden sarake on tyhjä, koska moni kunta ei ole vielä raportoinut vuokravastuita. </t>
  </si>
  <si>
    <t>Suomen Kuntaliitto Anniina Tolonen 6.6.2024</t>
  </si>
  <si>
    <t>Lähde: Valtiokonttori 6.6.2024</t>
  </si>
  <si>
    <t>Suomen Kuntaliitto 6.6.2024</t>
  </si>
  <si>
    <t xml:space="preserve">Viidestä kunnasta ja joistain konserneista puuttuu tilinpäätöstiedot. Manner-Suomen ja maakuntien keskiarvot on laskettu huomioiden näiden viiden kunnan tilinpäätösarviot. </t>
  </si>
  <si>
    <t>Jos kunta ei ole toimittanut tietojaan Valtiokonttorille, on solu jätetty tyhjäksi.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</si>
</sst>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"/>
    <numFmt numFmtId="165" formatCode="0.00_ ;[Red]\-0.00\ "/>
    <numFmt numFmtId="166" formatCode="0.0000"/>
  </numFmts>
  <fonts count="45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rgb="FF0000FF"/>
      <name val="Arial Narrow"/>
      <family val="2"/>
    </font>
    <font>
      <sz val="10"/>
      <color indexed="12"/>
      <name val="Arial Narrow"/>
      <family val="2"/>
    </font>
    <font>
      <sz val="14"/>
      <color indexed="8"/>
      <name val="Arial"/>
      <family val="2"/>
    </font>
    <font>
      <sz val="10"/>
      <color theme="9" tint="-0.499984740745262"/>
      <name val="Arial Narrow"/>
      <family val="2"/>
    </font>
    <font>
      <sz val="10"/>
      <color theme="1"/>
      <name val="Arial Narrow"/>
      <family val="2"/>
    </font>
    <font>
      <sz val="9"/>
      <color rgb="FFC00000"/>
      <name val="Arial"/>
      <family val="2"/>
    </font>
    <font>
      <sz val="10"/>
      <color rgb="FF0000FF"/>
      <name val="Arial Narrow"/>
      <family val="2"/>
    </font>
    <font>
      <sz val="10"/>
      <color rgb="FFFF0000"/>
      <name val="Arial Narrow"/>
      <family val="2"/>
    </font>
    <font>
      <sz val="12"/>
      <color theme="6" tint="-0.499984740745262"/>
      <name val="Arial Narrow"/>
      <family val="2"/>
    </font>
    <font>
      <sz val="12"/>
      <color theme="5" tint="-0.499984740745262"/>
      <name val="Arial Narrow"/>
      <family val="2"/>
    </font>
    <font>
      <sz val="12"/>
      <color theme="8" tint="-0.499984740745262"/>
      <name val="Arial Narrow"/>
      <family val="2"/>
    </font>
    <font>
      <b/>
      <sz val="10"/>
      <color theme="9" tint="-0.499984740745262"/>
      <name val="Arial Narrow"/>
      <family val="2"/>
    </font>
    <font>
      <sz val="10"/>
      <color theme="1"/>
      <name val="Arial"/>
      <family val="2"/>
    </font>
    <font>
      <sz val="2"/>
      <color indexed="8"/>
      <name val="Arial Narrow"/>
      <family val="2"/>
    </font>
    <font>
      <sz val="11"/>
      <color indexed="8"/>
      <name val="Arial"/>
      <family val="2"/>
    </font>
    <font>
      <i/>
      <sz val="9"/>
      <color theme="9" tint="-0.499984740745262"/>
      <name val="Arial Narrow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rgb="FF00B050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i/>
      <sz val="10"/>
      <color rgb="FF0000FF"/>
      <name val="Arial Narrow"/>
      <family val="2"/>
    </font>
    <font>
      <i/>
      <sz val="10"/>
      <color rgb="FF00B050"/>
      <name val="Arial"/>
      <family val="2"/>
    </font>
    <font>
      <i/>
      <sz val="9"/>
      <color rgb="FF00B050"/>
      <name val="Arial"/>
      <family val="2"/>
    </font>
    <font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8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E4E3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5F8EE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</cellStyleXfs>
  <cellXfs count="4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/>
    <xf numFmtId="0" fontId="18" fillId="0" borderId="0" xfId="0" applyFont="1"/>
    <xf numFmtId="0" fontId="5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3" fontId="19" fillId="4" borderId="15" xfId="0" applyNumberFormat="1" applyFont="1" applyFill="1" applyBorder="1"/>
    <xf numFmtId="3" fontId="17" fillId="4" borderId="14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3" xfId="0" applyFont="1" applyBorder="1"/>
    <xf numFmtId="0" fontId="6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21" fillId="4" borderId="20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center"/>
    </xf>
    <xf numFmtId="0" fontId="6" fillId="4" borderId="21" xfId="0" applyFont="1" applyFill="1" applyBorder="1"/>
    <xf numFmtId="0" fontId="21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19" fillId="4" borderId="25" xfId="0" applyNumberFormat="1" applyFont="1" applyFill="1" applyBorder="1"/>
    <xf numFmtId="0" fontId="19" fillId="4" borderId="2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3" fontId="19" fillId="4" borderId="24" xfId="0" applyNumberFormat="1" applyFont="1" applyFill="1" applyBorder="1"/>
    <xf numFmtId="0" fontId="7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3" fontId="19" fillId="4" borderId="34" xfId="0" applyNumberFormat="1" applyFont="1" applyFill="1" applyBorder="1"/>
    <xf numFmtId="3" fontId="19" fillId="4" borderId="35" xfId="0" applyNumberFormat="1" applyFont="1" applyFill="1" applyBorder="1"/>
    <xf numFmtId="3" fontId="17" fillId="4" borderId="12" xfId="0" applyNumberFormat="1" applyFont="1" applyFill="1" applyBorder="1"/>
    <xf numFmtId="3" fontId="19" fillId="4" borderId="13" xfId="0" applyNumberFormat="1" applyFont="1" applyFill="1" applyBorder="1"/>
    <xf numFmtId="3" fontId="19" fillId="3" borderId="13" xfId="0" applyNumberFormat="1" applyFont="1" applyFill="1" applyBorder="1"/>
    <xf numFmtId="3" fontId="17" fillId="4" borderId="16" xfId="0" applyNumberFormat="1" applyFont="1" applyFill="1" applyBorder="1"/>
    <xf numFmtId="3" fontId="19" fillId="4" borderId="17" xfId="0" applyNumberFormat="1" applyFont="1" applyFill="1" applyBorder="1"/>
    <xf numFmtId="3" fontId="19" fillId="3" borderId="17" xfId="0" applyNumberFormat="1" applyFont="1" applyFill="1" applyBorder="1"/>
    <xf numFmtId="0" fontId="7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3" fontId="17" fillId="2" borderId="12" xfId="0" applyNumberFormat="1" applyFont="1" applyFill="1" applyBorder="1"/>
    <xf numFmtId="3" fontId="19" fillId="2" borderId="13" xfId="0" applyNumberFormat="1" applyFont="1" applyFill="1" applyBorder="1"/>
    <xf numFmtId="3" fontId="17" fillId="2" borderId="16" xfId="0" applyNumberFormat="1" applyFont="1" applyFill="1" applyBorder="1"/>
    <xf numFmtId="3" fontId="19" fillId="2" borderId="17" xfId="0" applyNumberFormat="1" applyFont="1" applyFill="1" applyBorder="1"/>
    <xf numFmtId="3" fontId="19" fillId="2" borderId="34" xfId="0" applyNumberFormat="1" applyFont="1" applyFill="1" applyBorder="1"/>
    <xf numFmtId="3" fontId="19" fillId="2" borderId="35" xfId="0" applyNumberFormat="1" applyFont="1" applyFill="1" applyBorder="1"/>
    <xf numFmtId="3" fontId="19" fillId="2" borderId="24" xfId="0" applyNumberFormat="1" applyFont="1" applyFill="1" applyBorder="1"/>
    <xf numFmtId="3" fontId="19" fillId="2" borderId="25" xfId="0" applyNumberFormat="1" applyFont="1" applyFill="1" applyBorder="1"/>
    <xf numFmtId="3" fontId="17" fillId="2" borderId="14" xfId="0" applyNumberFormat="1" applyFont="1" applyFill="1" applyBorder="1"/>
    <xf numFmtId="3" fontId="19" fillId="2" borderId="15" xfId="0" applyNumberFormat="1" applyFont="1" applyFill="1" applyBorder="1"/>
    <xf numFmtId="164" fontId="17" fillId="2" borderId="12" xfId="0" applyNumberFormat="1" applyFont="1" applyFill="1" applyBorder="1"/>
    <xf numFmtId="164" fontId="19" fillId="2" borderId="13" xfId="0" applyNumberFormat="1" applyFont="1" applyFill="1" applyBorder="1"/>
    <xf numFmtId="164" fontId="17" fillId="2" borderId="16" xfId="0" applyNumberFormat="1" applyFont="1" applyFill="1" applyBorder="1"/>
    <xf numFmtId="164" fontId="19" fillId="2" borderId="17" xfId="0" applyNumberFormat="1" applyFont="1" applyFill="1" applyBorder="1"/>
    <xf numFmtId="164" fontId="17" fillId="2" borderId="14" xfId="0" applyNumberFormat="1" applyFont="1" applyFill="1" applyBorder="1"/>
    <xf numFmtId="164" fontId="19" fillId="2" borderId="15" xfId="0" applyNumberFormat="1" applyFont="1" applyFill="1" applyBorder="1"/>
    <xf numFmtId="0" fontId="7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3" fontId="17" fillId="3" borderId="12" xfId="0" applyNumberFormat="1" applyFont="1" applyFill="1" applyBorder="1"/>
    <xf numFmtId="3" fontId="17" fillId="3" borderId="16" xfId="0" applyNumberFormat="1" applyFont="1" applyFill="1" applyBorder="1"/>
    <xf numFmtId="3" fontId="19" fillId="3" borderId="34" xfId="0" applyNumberFormat="1" applyFont="1" applyFill="1" applyBorder="1"/>
    <xf numFmtId="3" fontId="19" fillId="3" borderId="35" xfId="0" applyNumberFormat="1" applyFont="1" applyFill="1" applyBorder="1"/>
    <xf numFmtId="3" fontId="19" fillId="3" borderId="24" xfId="0" applyNumberFormat="1" applyFont="1" applyFill="1" applyBorder="1"/>
    <xf numFmtId="3" fontId="19" fillId="3" borderId="25" xfId="0" applyNumberFormat="1" applyFont="1" applyFill="1" applyBorder="1"/>
    <xf numFmtId="3" fontId="17" fillId="3" borderId="14" xfId="0" applyNumberFormat="1" applyFont="1" applyFill="1" applyBorder="1"/>
    <xf numFmtId="3" fontId="19" fillId="3" borderId="15" xfId="0" applyNumberFormat="1" applyFont="1" applyFill="1" applyBorder="1"/>
    <xf numFmtId="164" fontId="17" fillId="3" borderId="12" xfId="0" applyNumberFormat="1" applyFont="1" applyFill="1" applyBorder="1"/>
    <xf numFmtId="164" fontId="19" fillId="3" borderId="13" xfId="0" applyNumberFormat="1" applyFont="1" applyFill="1" applyBorder="1"/>
    <xf numFmtId="164" fontId="17" fillId="3" borderId="16" xfId="0" applyNumberFormat="1" applyFont="1" applyFill="1" applyBorder="1"/>
    <xf numFmtId="164" fontId="19" fillId="3" borderId="17" xfId="0" applyNumberFormat="1" applyFont="1" applyFill="1" applyBorder="1"/>
    <xf numFmtId="164" fontId="19" fillId="3" borderId="34" xfId="0" applyNumberFormat="1" applyFont="1" applyFill="1" applyBorder="1"/>
    <xf numFmtId="164" fontId="19" fillId="3" borderId="24" xfId="0" applyNumberFormat="1" applyFont="1" applyFill="1" applyBorder="1"/>
    <xf numFmtId="164" fontId="17" fillId="3" borderId="14" xfId="0" applyNumberFormat="1" applyFont="1" applyFill="1" applyBorder="1"/>
    <xf numFmtId="164" fontId="19" fillId="3" borderId="15" xfId="0" applyNumberFormat="1" applyFont="1" applyFill="1" applyBorder="1"/>
    <xf numFmtId="164" fontId="19" fillId="3" borderId="35" xfId="0" applyNumberFormat="1" applyFont="1" applyFill="1" applyBorder="1"/>
    <xf numFmtId="164" fontId="19" fillId="3" borderId="25" xfId="0" applyNumberFormat="1" applyFont="1" applyFill="1" applyBorder="1"/>
    <xf numFmtId="164" fontId="17" fillId="3" borderId="37" xfId="0" applyNumberFormat="1" applyFont="1" applyFill="1" applyBorder="1"/>
    <xf numFmtId="164" fontId="17" fillId="3" borderId="38" xfId="0" applyNumberFormat="1" applyFont="1" applyFill="1" applyBorder="1"/>
    <xf numFmtId="164" fontId="19" fillId="3" borderId="39" xfId="0" applyNumberFormat="1" applyFont="1" applyFill="1" applyBorder="1"/>
    <xf numFmtId="164" fontId="19" fillId="3" borderId="30" xfId="0" applyNumberFormat="1" applyFont="1" applyFill="1" applyBorder="1"/>
    <xf numFmtId="164" fontId="17" fillId="3" borderId="18" xfId="0" applyNumberFormat="1" applyFont="1" applyFill="1" applyBorder="1"/>
    <xf numFmtId="3" fontId="17" fillId="4" borderId="41" xfId="0" applyNumberFormat="1" applyFont="1" applyFill="1" applyBorder="1"/>
    <xf numFmtId="3" fontId="19" fillId="4" borderId="42" xfId="0" applyNumberFormat="1" applyFont="1" applyFill="1" applyBorder="1"/>
    <xf numFmtId="3" fontId="17" fillId="4" borderId="43" xfId="0" applyNumberFormat="1" applyFont="1" applyFill="1" applyBorder="1"/>
    <xf numFmtId="3" fontId="17" fillId="4" borderId="37" xfId="0" applyNumberFormat="1" applyFont="1" applyFill="1" applyBorder="1"/>
    <xf numFmtId="3" fontId="17" fillId="4" borderId="38" xfId="0" applyNumberFormat="1" applyFont="1" applyFill="1" applyBorder="1"/>
    <xf numFmtId="3" fontId="19" fillId="4" borderId="39" xfId="0" applyNumberFormat="1" applyFont="1" applyFill="1" applyBorder="1"/>
    <xf numFmtId="3" fontId="19" fillId="4" borderId="30" xfId="0" applyNumberFormat="1" applyFont="1" applyFill="1" applyBorder="1"/>
    <xf numFmtId="3" fontId="17" fillId="4" borderId="18" xfId="0" applyNumberFormat="1" applyFont="1" applyFill="1" applyBorder="1"/>
    <xf numFmtId="3" fontId="19" fillId="3" borderId="29" xfId="0" applyNumberFormat="1" applyFont="1" applyFill="1" applyBorder="1"/>
    <xf numFmtId="3" fontId="19" fillId="3" borderId="28" xfId="0" applyNumberFormat="1" applyFont="1" applyFill="1" applyBorder="1"/>
    <xf numFmtId="0" fontId="7" fillId="4" borderId="32" xfId="0" applyFont="1" applyFill="1" applyBorder="1" applyAlignment="1">
      <alignment horizontal="center"/>
    </xf>
    <xf numFmtId="3" fontId="19" fillId="4" borderId="29" xfId="0" applyNumberFormat="1" applyFont="1" applyFill="1" applyBorder="1"/>
    <xf numFmtId="3" fontId="19" fillId="4" borderId="28" xfId="0" applyNumberFormat="1" applyFont="1" applyFill="1" applyBorder="1"/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31" xfId="0" applyFont="1" applyFill="1" applyBorder="1"/>
    <xf numFmtId="0" fontId="7" fillId="4" borderId="33" xfId="0" applyFont="1" applyFill="1" applyBorder="1" applyAlignment="1">
      <alignment horizontal="center"/>
    </xf>
    <xf numFmtId="2" fontId="3" fillId="0" borderId="0" xfId="0" applyNumberFormat="1" applyFont="1"/>
    <xf numFmtId="0" fontId="6" fillId="4" borderId="34" xfId="0" applyFont="1" applyFill="1" applyBorder="1"/>
    <xf numFmtId="0" fontId="25" fillId="0" borderId="0" xfId="0" applyFont="1"/>
    <xf numFmtId="0" fontId="14" fillId="0" borderId="44" xfId="0" applyFont="1" applyBorder="1" applyAlignment="1">
      <alignment horizontal="left"/>
    </xf>
    <xf numFmtId="0" fontId="6" fillId="4" borderId="24" xfId="0" applyFont="1" applyFill="1" applyBorder="1"/>
    <xf numFmtId="3" fontId="17" fillId="4" borderId="14" xfId="0" applyNumberFormat="1" applyFont="1" applyFill="1" applyBorder="1" applyAlignment="1" applyProtection="1">
      <alignment horizontal="right"/>
      <protection locked="0"/>
    </xf>
    <xf numFmtId="3" fontId="17" fillId="4" borderId="16" xfId="0" applyNumberFormat="1" applyFont="1" applyFill="1" applyBorder="1" applyAlignment="1" applyProtection="1">
      <alignment horizontal="right"/>
      <protection locked="0"/>
    </xf>
    <xf numFmtId="0" fontId="7" fillId="4" borderId="4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66" fontId="10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32" xfId="0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0" fontId="5" fillId="4" borderId="25" xfId="0" applyFont="1" applyFill="1" applyBorder="1"/>
    <xf numFmtId="165" fontId="5" fillId="4" borderId="15" xfId="0" applyNumberFormat="1" applyFont="1" applyFill="1" applyBorder="1"/>
    <xf numFmtId="165" fontId="5" fillId="4" borderId="17" xfId="0" applyNumberFormat="1" applyFont="1" applyFill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2" fontId="6" fillId="0" borderId="0" xfId="0" applyNumberFormat="1" applyFont="1"/>
    <xf numFmtId="2" fontId="5" fillId="0" borderId="0" xfId="0" applyNumberFormat="1" applyFont="1"/>
    <xf numFmtId="0" fontId="5" fillId="2" borderId="0" xfId="0" applyFont="1" applyFill="1" applyAlignment="1">
      <alignment horizontal="center"/>
    </xf>
    <xf numFmtId="0" fontId="13" fillId="2" borderId="8" xfId="0" applyFont="1" applyFill="1" applyBorder="1" applyAlignment="1">
      <alignment horizontal="center"/>
    </xf>
    <xf numFmtId="3" fontId="19" fillId="2" borderId="0" xfId="0" applyNumberFormat="1" applyFont="1" applyFill="1"/>
    <xf numFmtId="0" fontId="5" fillId="2" borderId="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9" fillId="0" borderId="0" xfId="0" applyFont="1"/>
    <xf numFmtId="0" fontId="27" fillId="0" borderId="0" xfId="0" applyFont="1"/>
    <xf numFmtId="1" fontId="7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6" fillId="0" borderId="3" xfId="0" applyFont="1" applyBorder="1" applyAlignment="1">
      <alignment horizontal="left"/>
    </xf>
    <xf numFmtId="3" fontId="17" fillId="4" borderId="34" xfId="0" applyNumberFormat="1" applyFont="1" applyFill="1" applyBorder="1"/>
    <xf numFmtId="2" fontId="5" fillId="4" borderId="35" xfId="0" applyNumberFormat="1" applyFont="1" applyFill="1" applyBorder="1" applyAlignment="1">
      <alignment horizontal="center"/>
    </xf>
    <xf numFmtId="3" fontId="17" fillId="4" borderId="39" xfId="0" applyNumberFormat="1" applyFont="1" applyFill="1" applyBorder="1"/>
    <xf numFmtId="3" fontId="17" fillId="2" borderId="34" xfId="0" applyNumberFormat="1" applyFont="1" applyFill="1" applyBorder="1"/>
    <xf numFmtId="164" fontId="17" fillId="2" borderId="0" xfId="0" applyNumberFormat="1" applyFont="1" applyFill="1"/>
    <xf numFmtId="164" fontId="19" fillId="2" borderId="0" xfId="0" applyNumberFormat="1" applyFont="1" applyFill="1"/>
    <xf numFmtId="3" fontId="17" fillId="3" borderId="34" xfId="0" applyNumberFormat="1" applyFont="1" applyFill="1" applyBorder="1"/>
    <xf numFmtId="164" fontId="17" fillId="3" borderId="39" xfId="0" applyNumberFormat="1" applyFont="1" applyFill="1" applyBorder="1"/>
    <xf numFmtId="164" fontId="17" fillId="3" borderId="34" xfId="0" applyNumberFormat="1" applyFont="1" applyFill="1" applyBorder="1"/>
    <xf numFmtId="0" fontId="3" fillId="0" borderId="5" xfId="0" applyFont="1" applyBorder="1"/>
    <xf numFmtId="0" fontId="28" fillId="0" borderId="46" xfId="0" applyFont="1" applyBorder="1"/>
    <xf numFmtId="0" fontId="24" fillId="0" borderId="46" xfId="0" applyFont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/>
    </xf>
    <xf numFmtId="3" fontId="19" fillId="4" borderId="19" xfId="0" applyNumberFormat="1" applyFont="1" applyFill="1" applyBorder="1"/>
    <xf numFmtId="3" fontId="19" fillId="4" borderId="36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3" fontId="17" fillId="4" borderId="23" xfId="0" applyNumberFormat="1" applyFont="1" applyFill="1" applyBorder="1"/>
    <xf numFmtId="3" fontId="17" fillId="4" borderId="0" xfId="0" applyNumberFormat="1" applyFont="1" applyFill="1"/>
    <xf numFmtId="3" fontId="19" fillId="4" borderId="40" xfId="0" applyNumberFormat="1" applyFont="1" applyFill="1" applyBorder="1"/>
    <xf numFmtId="0" fontId="5" fillId="4" borderId="10" xfId="0" applyFont="1" applyFill="1" applyBorder="1" applyAlignment="1">
      <alignment horizontal="left"/>
    </xf>
    <xf numFmtId="0" fontId="7" fillId="2" borderId="50" xfId="0" applyFont="1" applyFill="1" applyBorder="1" applyAlignment="1">
      <alignment horizontal="center"/>
    </xf>
    <xf numFmtId="3" fontId="17" fillId="2" borderId="37" xfId="0" applyNumberFormat="1" applyFont="1" applyFill="1" applyBorder="1"/>
    <xf numFmtId="3" fontId="17" fillId="2" borderId="39" xfId="0" applyNumberFormat="1" applyFont="1" applyFill="1" applyBorder="1"/>
    <xf numFmtId="3" fontId="19" fillId="2" borderId="39" xfId="0" applyNumberFormat="1" applyFont="1" applyFill="1" applyBorder="1"/>
    <xf numFmtId="0" fontId="20" fillId="4" borderId="10" xfId="0" applyFont="1" applyFill="1" applyBorder="1" applyAlignment="1">
      <alignment horizontal="center"/>
    </xf>
    <xf numFmtId="2" fontId="5" fillId="4" borderId="48" xfId="0" applyNumberFormat="1" applyFont="1" applyFill="1" applyBorder="1" applyAlignment="1">
      <alignment horizontal="center"/>
    </xf>
    <xf numFmtId="3" fontId="19" fillId="4" borderId="51" xfId="0" applyNumberFormat="1" applyFont="1" applyFill="1" applyBorder="1"/>
    <xf numFmtId="3" fontId="19" fillId="4" borderId="48" xfId="0" applyNumberFormat="1" applyFont="1" applyFill="1" applyBorder="1"/>
    <xf numFmtId="3" fontId="17" fillId="4" borderId="47" xfId="0" applyNumberFormat="1" applyFont="1" applyFill="1" applyBorder="1"/>
    <xf numFmtId="0" fontId="29" fillId="0" borderId="0" xfId="0" applyFont="1"/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10" xfId="0" applyFont="1" applyFill="1" applyBorder="1" applyAlignment="1">
      <alignment horizontal="left"/>
    </xf>
    <xf numFmtId="0" fontId="0" fillId="0" borderId="0" xfId="0" quotePrefix="1"/>
    <xf numFmtId="0" fontId="31" fillId="0" borderId="0" xfId="0" applyFont="1"/>
    <xf numFmtId="0" fontId="13" fillId="3" borderId="31" xfId="0" applyFont="1" applyFill="1" applyBorder="1" applyAlignment="1">
      <alignment horizontal="center"/>
    </xf>
    <xf numFmtId="0" fontId="13" fillId="3" borderId="45" xfId="0" applyFont="1" applyFill="1" applyBorder="1" applyAlignment="1">
      <alignment horizontal="center"/>
    </xf>
    <xf numFmtId="164" fontId="17" fillId="4" borderId="12" xfId="0" applyNumberFormat="1" applyFont="1" applyFill="1" applyBorder="1"/>
    <xf numFmtId="164" fontId="19" fillId="4" borderId="13" xfId="0" applyNumberFormat="1" applyFont="1" applyFill="1" applyBorder="1"/>
    <xf numFmtId="0" fontId="24" fillId="0" borderId="27" xfId="0" applyFont="1" applyBorder="1" applyAlignment="1">
      <alignment horizontal="left"/>
    </xf>
    <xf numFmtId="2" fontId="5" fillId="4" borderId="17" xfId="0" applyNumberFormat="1" applyFont="1" applyFill="1" applyBorder="1" applyAlignment="1">
      <alignment horizontal="center"/>
    </xf>
    <xf numFmtId="3" fontId="19" fillId="4" borderId="54" xfId="0" applyNumberFormat="1" applyFont="1" applyFill="1" applyBorder="1"/>
    <xf numFmtId="164" fontId="17" fillId="4" borderId="16" xfId="0" applyNumberFormat="1" applyFont="1" applyFill="1" applyBorder="1"/>
    <xf numFmtId="164" fontId="19" fillId="4" borderId="17" xfId="0" applyNumberFormat="1" applyFont="1" applyFill="1" applyBorder="1"/>
    <xf numFmtId="3" fontId="17" fillId="4" borderId="55" xfId="0" applyNumberFormat="1" applyFont="1" applyFill="1" applyBorder="1"/>
    <xf numFmtId="3" fontId="17" fillId="2" borderId="38" xfId="0" applyNumberFormat="1" applyFont="1" applyFill="1" applyBorder="1"/>
    <xf numFmtId="164" fontId="17" fillId="4" borderId="34" xfId="0" applyNumberFormat="1" applyFont="1" applyFill="1" applyBorder="1"/>
    <xf numFmtId="164" fontId="19" fillId="4" borderId="35" xfId="0" applyNumberFormat="1" applyFont="1" applyFill="1" applyBorder="1"/>
    <xf numFmtId="3" fontId="19" fillId="3" borderId="36" xfId="0" applyNumberFormat="1" applyFont="1" applyFill="1" applyBorder="1"/>
    <xf numFmtId="0" fontId="5" fillId="4" borderId="35" xfId="0" applyFont="1" applyFill="1" applyBorder="1" applyAlignment="1">
      <alignment horizontal="center"/>
    </xf>
    <xf numFmtId="164" fontId="19" fillId="4" borderId="34" xfId="0" applyNumberFormat="1" applyFont="1" applyFill="1" applyBorder="1"/>
    <xf numFmtId="0" fontId="32" fillId="0" borderId="52" xfId="0" applyFont="1" applyBorder="1" applyAlignment="1">
      <alignment horizontal="left"/>
    </xf>
    <xf numFmtId="3" fontId="33" fillId="4" borderId="12" xfId="0" applyNumberFormat="1" applyFont="1" applyFill="1" applyBorder="1"/>
    <xf numFmtId="3" fontId="35" fillId="4" borderId="19" xfId="0" applyNumberFormat="1" applyFont="1" applyFill="1" applyBorder="1"/>
    <xf numFmtId="164" fontId="33" fillId="4" borderId="12" xfId="0" applyNumberFormat="1" applyFont="1" applyFill="1" applyBorder="1"/>
    <xf numFmtId="164" fontId="35" fillId="4" borderId="13" xfId="0" applyNumberFormat="1" applyFont="1" applyFill="1" applyBorder="1"/>
    <xf numFmtId="3" fontId="35" fillId="4" borderId="13" xfId="0" applyNumberFormat="1" applyFont="1" applyFill="1" applyBorder="1"/>
    <xf numFmtId="3" fontId="33" fillId="4" borderId="23" xfId="0" applyNumberFormat="1" applyFont="1" applyFill="1" applyBorder="1"/>
    <xf numFmtId="3" fontId="33" fillId="4" borderId="37" xfId="0" applyNumberFormat="1" applyFont="1" applyFill="1" applyBorder="1"/>
    <xf numFmtId="3" fontId="33" fillId="2" borderId="37" xfId="0" applyNumberFormat="1" applyFont="1" applyFill="1" applyBorder="1"/>
    <xf numFmtId="3" fontId="35" fillId="2" borderId="19" xfId="0" applyNumberFormat="1" applyFont="1" applyFill="1" applyBorder="1"/>
    <xf numFmtId="3" fontId="33" fillId="2" borderId="12" xfId="0" applyNumberFormat="1" applyFont="1" applyFill="1" applyBorder="1"/>
    <xf numFmtId="3" fontId="35" fillId="2" borderId="13" xfId="0" applyNumberFormat="1" applyFont="1" applyFill="1" applyBorder="1"/>
    <xf numFmtId="3" fontId="34" fillId="2" borderId="12" xfId="0" applyNumberFormat="1" applyFont="1" applyFill="1" applyBorder="1"/>
    <xf numFmtId="164" fontId="33" fillId="2" borderId="12" xfId="0" applyNumberFormat="1" applyFont="1" applyFill="1" applyBorder="1"/>
    <xf numFmtId="164" fontId="35" fillId="2" borderId="13" xfId="0" applyNumberFormat="1" applyFont="1" applyFill="1" applyBorder="1"/>
    <xf numFmtId="3" fontId="33" fillId="3" borderId="37" xfId="0" applyNumberFormat="1" applyFont="1" applyFill="1" applyBorder="1"/>
    <xf numFmtId="3" fontId="35" fillId="3" borderId="13" xfId="0" applyNumberFormat="1" applyFont="1" applyFill="1" applyBorder="1"/>
    <xf numFmtId="3" fontId="33" fillId="3" borderId="12" xfId="0" applyNumberFormat="1" applyFont="1" applyFill="1" applyBorder="1"/>
    <xf numFmtId="164" fontId="33" fillId="3" borderId="37" xfId="0" applyNumberFormat="1" applyFont="1" applyFill="1" applyBorder="1"/>
    <xf numFmtId="164" fontId="35" fillId="3" borderId="53" xfId="0" applyNumberFormat="1" applyFont="1" applyFill="1" applyBorder="1"/>
    <xf numFmtId="164" fontId="33" fillId="3" borderId="53" xfId="0" applyNumberFormat="1" applyFont="1" applyFill="1" applyBorder="1"/>
    <xf numFmtId="3" fontId="33" fillId="3" borderId="53" xfId="0" applyNumberFormat="1" applyFont="1" applyFill="1" applyBorder="1"/>
    <xf numFmtId="0" fontId="36" fillId="0" borderId="0" xfId="0" applyFont="1"/>
    <xf numFmtId="0" fontId="37" fillId="0" borderId="0" xfId="0" applyFont="1"/>
    <xf numFmtId="0" fontId="32" fillId="0" borderId="27" xfId="0" applyFont="1" applyBorder="1" applyAlignment="1">
      <alignment horizontal="left"/>
    </xf>
    <xf numFmtId="3" fontId="33" fillId="4" borderId="16" xfId="0" applyNumberFormat="1" applyFont="1" applyFill="1" applyBorder="1"/>
    <xf numFmtId="3" fontId="35" fillId="4" borderId="54" xfId="0" applyNumberFormat="1" applyFont="1" applyFill="1" applyBorder="1"/>
    <xf numFmtId="164" fontId="33" fillId="4" borderId="16" xfId="0" applyNumberFormat="1" applyFont="1" applyFill="1" applyBorder="1"/>
    <xf numFmtId="164" fontId="35" fillId="4" borderId="17" xfId="0" applyNumberFormat="1" applyFont="1" applyFill="1" applyBorder="1"/>
    <xf numFmtId="3" fontId="35" fillId="4" borderId="17" xfId="0" applyNumberFormat="1" applyFont="1" applyFill="1" applyBorder="1"/>
    <xf numFmtId="3" fontId="33" fillId="4" borderId="55" xfId="0" applyNumberFormat="1" applyFont="1" applyFill="1" applyBorder="1"/>
    <xf numFmtId="3" fontId="33" fillId="4" borderId="38" xfId="0" applyNumberFormat="1" applyFont="1" applyFill="1" applyBorder="1"/>
    <xf numFmtId="3" fontId="33" fillId="2" borderId="38" xfId="0" applyNumberFormat="1" applyFont="1" applyFill="1" applyBorder="1"/>
    <xf numFmtId="3" fontId="35" fillId="2" borderId="54" xfId="0" applyNumberFormat="1" applyFont="1" applyFill="1" applyBorder="1"/>
    <xf numFmtId="3" fontId="33" fillId="2" borderId="16" xfId="0" applyNumberFormat="1" applyFont="1" applyFill="1" applyBorder="1"/>
    <xf numFmtId="3" fontId="35" fillId="2" borderId="17" xfId="0" applyNumberFormat="1" applyFont="1" applyFill="1" applyBorder="1"/>
    <xf numFmtId="3" fontId="34" fillId="2" borderId="16" xfId="0" applyNumberFormat="1" applyFont="1" applyFill="1" applyBorder="1"/>
    <xf numFmtId="164" fontId="33" fillId="2" borderId="16" xfId="0" applyNumberFormat="1" applyFont="1" applyFill="1" applyBorder="1"/>
    <xf numFmtId="164" fontId="35" fillId="2" borderId="17" xfId="0" applyNumberFormat="1" applyFont="1" applyFill="1" applyBorder="1"/>
    <xf numFmtId="3" fontId="33" fillId="3" borderId="38" xfId="0" applyNumberFormat="1" applyFont="1" applyFill="1" applyBorder="1"/>
    <xf numFmtId="3" fontId="35" fillId="3" borderId="17" xfId="0" applyNumberFormat="1" applyFont="1" applyFill="1" applyBorder="1"/>
    <xf numFmtId="3" fontId="33" fillId="3" borderId="16" xfId="0" applyNumberFormat="1" applyFont="1" applyFill="1" applyBorder="1"/>
    <xf numFmtId="164" fontId="33" fillId="3" borderId="38" xfId="0" applyNumberFormat="1" applyFont="1" applyFill="1" applyBorder="1"/>
    <xf numFmtId="164" fontId="35" fillId="3" borderId="56" xfId="0" applyNumberFormat="1" applyFont="1" applyFill="1" applyBorder="1"/>
    <xf numFmtId="164" fontId="33" fillId="3" borderId="56" xfId="0" applyNumberFormat="1" applyFont="1" applyFill="1" applyBorder="1"/>
    <xf numFmtId="3" fontId="33" fillId="3" borderId="56" xfId="0" applyNumberFormat="1" applyFont="1" applyFill="1" applyBorder="1"/>
    <xf numFmtId="0" fontId="24" fillId="0" borderId="12" xfId="0" applyFont="1" applyBorder="1" applyAlignment="1">
      <alignment horizontal="left"/>
    </xf>
    <xf numFmtId="164" fontId="17" fillId="4" borderId="14" xfId="0" applyNumberFormat="1" applyFont="1" applyFill="1" applyBorder="1"/>
    <xf numFmtId="164" fontId="19" fillId="4" borderId="15" xfId="0" applyNumberFormat="1" applyFont="1" applyFill="1" applyBorder="1"/>
    <xf numFmtId="0" fontId="24" fillId="0" borderId="14" xfId="0" applyFont="1" applyBorder="1" applyAlignment="1">
      <alignment horizontal="left"/>
    </xf>
    <xf numFmtId="0" fontId="7" fillId="4" borderId="0" xfId="0" applyFont="1" applyFill="1"/>
    <xf numFmtId="0" fontId="11" fillId="4" borderId="0" xfId="0" applyFont="1" applyFill="1"/>
    <xf numFmtId="0" fontId="38" fillId="4" borderId="0" xfId="0" applyFont="1" applyFill="1"/>
    <xf numFmtId="0" fontId="38" fillId="2" borderId="0" xfId="0" applyFont="1" applyFill="1"/>
    <xf numFmtId="0" fontId="38" fillId="3" borderId="0" xfId="0" applyFont="1" applyFill="1"/>
    <xf numFmtId="0" fontId="6" fillId="4" borderId="0" xfId="0" applyFont="1" applyFill="1"/>
    <xf numFmtId="0" fontId="5" fillId="4" borderId="0" xfId="0" applyFont="1" applyFill="1"/>
    <xf numFmtId="0" fontId="17" fillId="4" borderId="0" xfId="0" applyFont="1" applyFill="1"/>
    <xf numFmtId="0" fontId="17" fillId="2" borderId="0" xfId="0" applyFont="1" applyFill="1"/>
    <xf numFmtId="0" fontId="17" fillId="3" borderId="0" xfId="0" applyFont="1" applyFill="1"/>
    <xf numFmtId="0" fontId="6" fillId="2" borderId="0" xfId="0" applyFont="1" applyFill="1"/>
    <xf numFmtId="0" fontId="6" fillId="3" borderId="0" xfId="0" applyFont="1" applyFill="1"/>
    <xf numFmtId="0" fontId="6" fillId="0" borderId="11" xfId="0" applyFont="1" applyBorder="1"/>
    <xf numFmtId="0" fontId="6" fillId="0" borderId="31" xfId="0" applyFont="1" applyBorder="1"/>
    <xf numFmtId="0" fontId="5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3" fontId="17" fillId="0" borderId="8" xfId="0" applyNumberFormat="1" applyFont="1" applyBorder="1"/>
    <xf numFmtId="2" fontId="5" fillId="0" borderId="32" xfId="0" applyNumberFormat="1" applyFont="1" applyBorder="1" applyAlignment="1">
      <alignment horizontal="center"/>
    </xf>
    <xf numFmtId="3" fontId="17" fillId="0" borderId="31" xfId="0" applyNumberFormat="1" applyFont="1" applyBorder="1"/>
    <xf numFmtId="3" fontId="19" fillId="0" borderId="32" xfId="0" applyNumberFormat="1" applyFont="1" applyBorder="1"/>
    <xf numFmtId="3" fontId="19" fillId="0" borderId="45" xfId="0" applyNumberFormat="1" applyFont="1" applyBorder="1"/>
    <xf numFmtId="164" fontId="17" fillId="0" borderId="31" xfId="0" applyNumberFormat="1" applyFont="1" applyBorder="1"/>
    <xf numFmtId="164" fontId="19" fillId="0" borderId="32" xfId="0" applyNumberFormat="1" applyFont="1" applyBorder="1"/>
    <xf numFmtId="3" fontId="17" fillId="0" borderId="34" xfId="0" applyNumberFormat="1" applyFont="1" applyBorder="1"/>
    <xf numFmtId="3" fontId="19" fillId="0" borderId="35" xfId="0" applyNumberFormat="1" applyFont="1" applyBorder="1"/>
    <xf numFmtId="3" fontId="17" fillId="0" borderId="50" xfId="0" applyNumberFormat="1" applyFont="1" applyBorder="1"/>
    <xf numFmtId="164" fontId="17" fillId="0" borderId="50" xfId="0" applyNumberFormat="1" applyFont="1" applyBorder="1"/>
    <xf numFmtId="0" fontId="16" fillId="0" borderId="57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0" xfId="0" applyFont="1"/>
    <xf numFmtId="3" fontId="3" fillId="0" borderId="0" xfId="0" applyNumberFormat="1" applyFont="1"/>
    <xf numFmtId="2" fontId="5" fillId="0" borderId="0" xfId="0" applyNumberFormat="1" applyFont="1" applyAlignment="1">
      <alignment horizontal="center"/>
    </xf>
    <xf numFmtId="3" fontId="17" fillId="0" borderId="0" xfId="0" applyNumberFormat="1" applyFont="1"/>
    <xf numFmtId="3" fontId="19" fillId="0" borderId="0" xfId="0" applyNumberFormat="1" applyFont="1"/>
    <xf numFmtId="164" fontId="17" fillId="0" borderId="0" xfId="0" applyNumberFormat="1" applyFont="1"/>
    <xf numFmtId="164" fontId="19" fillId="0" borderId="0" xfId="0" applyNumberFormat="1" applyFont="1"/>
    <xf numFmtId="0" fontId="17" fillId="0" borderId="0" xfId="0" applyFont="1"/>
    <xf numFmtId="0" fontId="6" fillId="0" borderId="4" xfId="0" applyFont="1" applyBorder="1"/>
    <xf numFmtId="0" fontId="6" fillId="0" borderId="29" xfId="0" applyFont="1" applyBorder="1"/>
    <xf numFmtId="0" fontId="6" fillId="0" borderId="58" xfId="0" applyFont="1" applyBorder="1"/>
    <xf numFmtId="0" fontId="5" fillId="4" borderId="35" xfId="0" applyFont="1" applyFill="1" applyBorder="1"/>
    <xf numFmtId="3" fontId="19" fillId="4" borderId="11" xfId="0" applyNumberFormat="1" applyFont="1" applyFill="1" applyBorder="1"/>
    <xf numFmtId="3" fontId="17" fillId="4" borderId="12" xfId="0" applyNumberFormat="1" applyFont="1" applyFill="1" applyBorder="1" applyAlignment="1" applyProtection="1">
      <alignment horizontal="right"/>
      <protection locked="0"/>
    </xf>
    <xf numFmtId="165" fontId="5" fillId="4" borderId="13" xfId="0" applyNumberFormat="1" applyFont="1" applyFill="1" applyBorder="1"/>
    <xf numFmtId="3" fontId="17" fillId="4" borderId="57" xfId="0" applyNumberFormat="1" applyFont="1" applyFill="1" applyBorder="1"/>
    <xf numFmtId="3" fontId="17" fillId="4" borderId="21" xfId="0" applyNumberFormat="1" applyFont="1" applyFill="1" applyBorder="1"/>
    <xf numFmtId="3" fontId="17" fillId="4" borderId="49" xfId="0" applyNumberFormat="1" applyFont="1" applyFill="1" applyBorder="1"/>
    <xf numFmtId="3" fontId="17" fillId="2" borderId="49" xfId="0" applyNumberFormat="1" applyFont="1" applyFill="1" applyBorder="1"/>
    <xf numFmtId="3" fontId="19" fillId="2" borderId="48" xfId="0" applyNumberFormat="1" applyFont="1" applyFill="1" applyBorder="1"/>
    <xf numFmtId="3" fontId="17" fillId="2" borderId="47" xfId="0" applyNumberFormat="1" applyFont="1" applyFill="1" applyBorder="1"/>
    <xf numFmtId="164" fontId="19" fillId="2" borderId="48" xfId="0" applyNumberFormat="1" applyFont="1" applyFill="1" applyBorder="1"/>
    <xf numFmtId="3" fontId="17" fillId="3" borderId="47" xfId="0" applyNumberFormat="1" applyFont="1" applyFill="1" applyBorder="1"/>
    <xf numFmtId="3" fontId="19" fillId="3" borderId="48" xfId="0" applyNumberFormat="1" applyFont="1" applyFill="1" applyBorder="1"/>
    <xf numFmtId="164" fontId="17" fillId="3" borderId="49" xfId="0" applyNumberFormat="1" applyFont="1" applyFill="1" applyBorder="1"/>
    <xf numFmtId="164" fontId="19" fillId="3" borderId="48" xfId="0" applyNumberFormat="1" applyFont="1" applyFill="1" applyBorder="1"/>
    <xf numFmtId="164" fontId="17" fillId="3" borderId="47" xfId="0" applyNumberFormat="1" applyFont="1" applyFill="1" applyBorder="1"/>
    <xf numFmtId="0" fontId="6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2" borderId="2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164" fontId="17" fillId="2" borderId="12" xfId="0" applyNumberFormat="1" applyFont="1" applyFill="1" applyBorder="1" applyAlignment="1">
      <alignment horizontal="right"/>
    </xf>
    <xf numFmtId="164" fontId="17" fillId="2" borderId="0" xfId="0" applyNumberFormat="1" applyFont="1" applyFill="1" applyAlignment="1">
      <alignment horizontal="right"/>
    </xf>
    <xf numFmtId="3" fontId="19" fillId="2" borderId="0" xfId="0" applyNumberFormat="1" applyFont="1" applyFill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3" fontId="19" fillId="2" borderId="24" xfId="0" applyNumberFormat="1" applyFont="1" applyFill="1" applyBorder="1" applyAlignment="1">
      <alignment horizontal="right"/>
    </xf>
    <xf numFmtId="164" fontId="17" fillId="2" borderId="14" xfId="0" applyNumberFormat="1" applyFont="1" applyFill="1" applyBorder="1" applyAlignment="1">
      <alignment horizontal="right"/>
    </xf>
    <xf numFmtId="164" fontId="17" fillId="2" borderId="16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6" fillId="0" borderId="8" xfId="0" applyNumberFormat="1" applyFont="1" applyBorder="1"/>
    <xf numFmtId="0" fontId="39" fillId="0" borderId="0" xfId="0" applyFont="1"/>
    <xf numFmtId="3" fontId="17" fillId="4" borderId="59" xfId="0" applyNumberFormat="1" applyFont="1" applyFill="1" applyBorder="1"/>
    <xf numFmtId="3" fontId="17" fillId="4" borderId="29" xfId="0" applyNumberFormat="1" applyFont="1" applyFill="1" applyBorder="1"/>
    <xf numFmtId="164" fontId="17" fillId="4" borderId="29" xfId="0" applyNumberFormat="1" applyFont="1" applyFill="1" applyBorder="1"/>
    <xf numFmtId="164" fontId="19" fillId="4" borderId="28" xfId="0" applyNumberFormat="1" applyFont="1" applyFill="1" applyBorder="1"/>
    <xf numFmtId="3" fontId="17" fillId="2" borderId="29" xfId="0" applyNumberFormat="1" applyFont="1" applyFill="1" applyBorder="1"/>
    <xf numFmtId="3" fontId="19" fillId="2" borderId="28" xfId="0" applyNumberFormat="1" applyFont="1" applyFill="1" applyBorder="1"/>
    <xf numFmtId="164" fontId="17" fillId="2" borderId="29" xfId="0" applyNumberFormat="1" applyFont="1" applyFill="1" applyBorder="1"/>
    <xf numFmtId="164" fontId="19" fillId="2" borderId="28" xfId="0" applyNumberFormat="1" applyFont="1" applyFill="1" applyBorder="1"/>
    <xf numFmtId="3" fontId="17" fillId="3" borderId="29" xfId="0" applyNumberFormat="1" applyFont="1" applyFill="1" applyBorder="1"/>
    <xf numFmtId="164" fontId="17" fillId="3" borderId="29" xfId="0" applyNumberFormat="1" applyFont="1" applyFill="1" applyBorder="1"/>
    <xf numFmtId="164" fontId="19" fillId="3" borderId="28" xfId="0" applyNumberFormat="1" applyFont="1" applyFill="1" applyBorder="1"/>
    <xf numFmtId="3" fontId="7" fillId="4" borderId="0" xfId="0" applyNumberFormat="1" applyFont="1" applyFill="1"/>
    <xf numFmtId="1" fontId="17" fillId="4" borderId="14" xfId="0" applyNumberFormat="1" applyFont="1" applyFill="1" applyBorder="1"/>
    <xf numFmtId="1" fontId="19" fillId="4" borderId="15" xfId="0" applyNumberFormat="1" applyFont="1" applyFill="1" applyBorder="1"/>
    <xf numFmtId="0" fontId="5" fillId="4" borderId="3" xfId="0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right"/>
    </xf>
    <xf numFmtId="2" fontId="5" fillId="4" borderId="15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2" fontId="5" fillId="4" borderId="13" xfId="0" applyNumberFormat="1" applyFont="1" applyFill="1" applyBorder="1" applyAlignment="1">
      <alignment horizontal="right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4" fontId="17" fillId="4" borderId="60" xfId="0" applyNumberFormat="1" applyFont="1" applyFill="1" applyBorder="1"/>
    <xf numFmtId="4" fontId="17" fillId="4" borderId="61" xfId="0" applyNumberFormat="1" applyFont="1" applyFill="1" applyBorder="1"/>
    <xf numFmtId="4" fontId="17" fillId="4" borderId="62" xfId="0" applyNumberFormat="1" applyFont="1" applyFill="1" applyBorder="1"/>
    <xf numFmtId="4" fontId="17" fillId="4" borderId="63" xfId="0" applyNumberFormat="1" applyFont="1" applyFill="1" applyBorder="1"/>
    <xf numFmtId="4" fontId="34" fillId="4" borderId="19" xfId="0" applyNumberFormat="1" applyFont="1" applyFill="1" applyBorder="1" applyAlignment="1">
      <alignment horizontal="center"/>
    </xf>
    <xf numFmtId="4" fontId="34" fillId="4" borderId="54" xfId="0" applyNumberFormat="1" applyFont="1" applyFill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5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</cellXfs>
  <cellStyles count="9">
    <cellStyle name="Normaali" xfId="0" builtinId="0"/>
    <cellStyle name="Normaali 2" xfId="1" xr:uid="{00000000-0005-0000-0000-000001000000}"/>
    <cellStyle name="Normaali 2 2" xfId="5" xr:uid="{8F3DF2A2-2FDE-4978-852A-F46B2D9C9039}"/>
    <cellStyle name="Normaali 3" xfId="2" xr:uid="{00000000-0005-0000-0000-000002000000}"/>
    <cellStyle name="Normaali 3 2" xfId="8" xr:uid="{19CE3500-238A-4496-9C98-103EAA8CA467}"/>
    <cellStyle name="Normaali 3 3" xfId="7" xr:uid="{92E3FDB6-589A-4D45-9521-31EFE616C11B}"/>
    <cellStyle name="Normaali 4" xfId="3" xr:uid="{00000000-0005-0000-0000-000003000000}"/>
    <cellStyle name="Normaali 4 2" xfId="6" xr:uid="{0130C00C-3469-49B0-ADF1-45D174525224}"/>
    <cellStyle name="Normaali 5" xfId="4" xr:uid="{00000000-0005-0000-0000-000004000000}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Litteä pivot-tyyli" table="0" count="3" xr9:uid="{E5B4001F-F3B7-4B2E-800D-20CB1FB532FB}">
      <tableStyleElement type="headerRow" dxfId="2"/>
      <tableStyleElement type="totalRow" dxfId="1"/>
      <tableStyleElement type="secondRowStripe" dxfId="0"/>
    </tableStyle>
  </tableStyles>
  <colors>
    <mruColors>
      <color rgb="FF0000FF"/>
      <color rgb="FFEDF7F9"/>
      <color rgb="FFF5E4E3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B5A3-643E-422A-AF26-746FF83536C0}">
  <dimension ref="A1:BB313"/>
  <sheetViews>
    <sheetView tabSelected="1" zoomScale="115" zoomScaleNormal="115" workbookViewId="0">
      <pane xSplit="2" ySplit="13" topLeftCell="C14" activePane="bottomRight" state="frozen"/>
      <selection pane="topRight" activeCell="B1" sqref="B1"/>
      <selection pane="bottomLeft" activeCell="A14" sqref="A14"/>
      <selection pane="bottomRight" activeCell="N3" sqref="N3"/>
    </sheetView>
  </sheetViews>
  <sheetFormatPr defaultColWidth="9.109375" defaultRowHeight="12.6" x14ac:dyDescent="0.25"/>
  <cols>
    <col min="1" max="1" width="9.109375" style="1"/>
    <col min="2" max="2" width="33.44140625" customWidth="1"/>
    <col min="3" max="3" width="8" customWidth="1"/>
    <col min="4" max="4" width="5.33203125" customWidth="1"/>
    <col min="5" max="5" width="6.33203125" customWidth="1"/>
    <col min="6" max="6" width="5.6640625" customWidth="1"/>
    <col min="7" max="7" width="5.88671875" customWidth="1"/>
    <col min="8" max="8" width="6.6640625" customWidth="1"/>
    <col min="9" max="9" width="6.5546875" customWidth="1"/>
    <col min="10" max="11" width="6.33203125" customWidth="1"/>
    <col min="12" max="12" width="6.5546875" customWidth="1"/>
    <col min="13" max="14" width="5.33203125" customWidth="1"/>
    <col min="15" max="15" width="5.5546875" customWidth="1"/>
    <col min="16" max="16" width="5.6640625" customWidth="1"/>
    <col min="17" max="17" width="6" customWidth="1"/>
    <col min="18" max="18" width="5.109375" customWidth="1"/>
    <col min="19" max="19" width="5.88671875" customWidth="1"/>
    <col min="20" max="20" width="5.5546875" customWidth="1"/>
    <col min="21" max="21" width="6.6640625" customWidth="1"/>
    <col min="22" max="22" width="5.5546875" customWidth="1"/>
    <col min="23" max="23" width="6.6640625" customWidth="1"/>
    <col min="24" max="25" width="5.88671875" customWidth="1"/>
    <col min="26" max="27" width="6.88671875" customWidth="1"/>
    <col min="28" max="29" width="7.33203125" customWidth="1"/>
    <col min="30" max="30" width="8.88671875" customWidth="1"/>
    <col min="31" max="31" width="9.109375" customWidth="1"/>
    <col min="32" max="32" width="7.44140625" style="371" customWidth="1"/>
    <col min="33" max="33" width="6.5546875" customWidth="1"/>
    <col min="34" max="34" width="6.109375" customWidth="1"/>
    <col min="35" max="35" width="6.33203125" customWidth="1"/>
    <col min="36" max="37" width="5.5546875" customWidth="1"/>
    <col min="38" max="42" width="6.33203125" customWidth="1"/>
    <col min="43" max="43" width="6.109375" customWidth="1"/>
    <col min="44" max="44" width="5.33203125" customWidth="1"/>
    <col min="45" max="46" width="6.33203125" customWidth="1"/>
    <col min="47" max="47" width="6" customWidth="1"/>
    <col min="48" max="48" width="7" customWidth="1"/>
    <col min="49" max="49" width="7.109375" customWidth="1"/>
    <col min="50" max="50" width="7.33203125" customWidth="1"/>
    <col min="52" max="16384" width="9.109375" style="1"/>
  </cols>
  <sheetData>
    <row r="1" spans="2:54" ht="13.8" x14ac:dyDescent="0.3">
      <c r="B1" s="404" t="s">
        <v>395</v>
      </c>
      <c r="C1" s="42"/>
      <c r="D1" s="15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357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1"/>
      <c r="AY1" s="1"/>
    </row>
    <row r="2" spans="2:54" ht="17.399999999999999" x14ac:dyDescent="0.3">
      <c r="B2" s="7" t="s">
        <v>384</v>
      </c>
      <c r="C2" s="43"/>
      <c r="D2" s="15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AB2" s="43"/>
      <c r="AC2" s="43"/>
      <c r="AD2" s="43"/>
      <c r="AE2" s="43"/>
      <c r="AF2" s="357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2"/>
      <c r="AY2" s="1"/>
    </row>
    <row r="3" spans="2:54" ht="14.4" x14ac:dyDescent="0.3">
      <c r="B3" s="405" t="s">
        <v>396</v>
      </c>
      <c r="C3" s="178"/>
      <c r="D3" s="179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35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50"/>
      <c r="AY3" s="1"/>
    </row>
    <row r="4" spans="2:54" ht="13.8" x14ac:dyDescent="0.3">
      <c r="B4" s="214" t="s">
        <v>399</v>
      </c>
      <c r="C4" s="43"/>
      <c r="D4" s="15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357"/>
      <c r="AG4" s="43"/>
      <c r="AH4" s="43"/>
      <c r="AI4" s="43"/>
      <c r="AJ4" s="43"/>
      <c r="AK4" s="43"/>
      <c r="AL4" s="43"/>
      <c r="AM4" s="43"/>
      <c r="AN4" s="163" t="s">
        <v>394</v>
      </c>
      <c r="AO4" s="43"/>
      <c r="AP4" s="43"/>
      <c r="AQ4" s="43"/>
      <c r="AR4" s="43"/>
      <c r="AS4" s="43"/>
      <c r="AT4" s="43"/>
      <c r="AU4" s="43"/>
      <c r="AV4" s="43"/>
      <c r="AW4" s="43"/>
      <c r="AX4" s="2"/>
      <c r="AY4" s="1"/>
    </row>
    <row r="5" spans="2:54" ht="13.8" x14ac:dyDescent="0.3">
      <c r="B5" s="214" t="s">
        <v>398</v>
      </c>
      <c r="C5" s="43"/>
      <c r="D5" s="15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357"/>
      <c r="AG5" s="43"/>
      <c r="AH5" s="43"/>
      <c r="AI5" s="43"/>
      <c r="AJ5" s="43"/>
      <c r="AK5" s="43"/>
      <c r="AL5" s="43"/>
      <c r="AM5" s="43"/>
      <c r="AN5" s="163"/>
      <c r="AO5" s="43"/>
      <c r="AP5" s="43"/>
      <c r="AQ5" s="43"/>
      <c r="AR5" s="43"/>
      <c r="AS5" s="43"/>
      <c r="AT5" s="43"/>
      <c r="AU5" s="43"/>
      <c r="AV5" s="43"/>
      <c r="AW5" s="43"/>
      <c r="AX5" s="2"/>
      <c r="AY5" s="1"/>
    </row>
    <row r="6" spans="2:54" ht="14.25" customHeight="1" x14ac:dyDescent="0.3">
      <c r="B6" s="1"/>
      <c r="C6" s="44" t="s">
        <v>74</v>
      </c>
      <c r="D6" s="154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7"/>
      <c r="Y6" s="48"/>
      <c r="Z6" s="49" t="s">
        <v>75</v>
      </c>
      <c r="AA6" s="50"/>
      <c r="AB6" s="50"/>
      <c r="AC6" s="50"/>
      <c r="AD6" s="50"/>
      <c r="AE6" s="50"/>
      <c r="AF6" s="359"/>
      <c r="AG6" s="50"/>
      <c r="AH6" s="50"/>
      <c r="AI6" s="50"/>
      <c r="AJ6" s="50"/>
      <c r="AK6" s="51"/>
      <c r="AL6" s="52" t="s">
        <v>76</v>
      </c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4"/>
      <c r="AX6" s="2"/>
      <c r="AY6" s="1"/>
    </row>
    <row r="7" spans="2:54" ht="13.8" x14ac:dyDescent="0.3">
      <c r="B7" s="36" t="s">
        <v>0</v>
      </c>
      <c r="C7" s="136" t="s">
        <v>1</v>
      </c>
      <c r="D7" s="155" t="s">
        <v>2</v>
      </c>
      <c r="E7" s="25" t="s">
        <v>44</v>
      </c>
      <c r="F7" s="26"/>
      <c r="G7" s="25" t="s">
        <v>47</v>
      </c>
      <c r="H7" s="155"/>
      <c r="I7" s="25" t="s">
        <v>48</v>
      </c>
      <c r="J7" s="155"/>
      <c r="K7" s="25" t="s">
        <v>51</v>
      </c>
      <c r="L7" s="26"/>
      <c r="M7" s="26" t="s">
        <v>36</v>
      </c>
      <c r="N7" s="25" t="s">
        <v>340</v>
      </c>
      <c r="O7" s="26"/>
      <c r="P7" s="25" t="s">
        <v>347</v>
      </c>
      <c r="Q7" s="26"/>
      <c r="R7" s="25" t="s">
        <v>54</v>
      </c>
      <c r="S7" s="26"/>
      <c r="T7" s="199" t="s">
        <v>341</v>
      </c>
      <c r="U7" s="155"/>
      <c r="V7" s="25" t="s">
        <v>55</v>
      </c>
      <c r="W7" s="155"/>
      <c r="X7" s="25" t="s">
        <v>56</v>
      </c>
      <c r="Y7" s="26"/>
      <c r="Z7" s="171" t="s">
        <v>58</v>
      </c>
      <c r="AA7" s="10"/>
      <c r="AB7" s="9" t="s">
        <v>60</v>
      </c>
      <c r="AC7" s="10"/>
      <c r="AD7" s="9" t="s">
        <v>77</v>
      </c>
      <c r="AE7" s="10"/>
      <c r="AF7" s="171" t="s">
        <v>385</v>
      </c>
      <c r="AG7" s="55"/>
      <c r="AH7" s="412" t="s">
        <v>389</v>
      </c>
      <c r="AI7" s="413"/>
      <c r="AJ7" s="9" t="s">
        <v>64</v>
      </c>
      <c r="AK7" s="10"/>
      <c r="AL7" s="17" t="s">
        <v>67</v>
      </c>
      <c r="AM7" s="18"/>
      <c r="AN7" s="219" t="s">
        <v>350</v>
      </c>
      <c r="AO7" s="215"/>
      <c r="AP7" s="406" t="s">
        <v>386</v>
      </c>
      <c r="AQ7" s="407"/>
      <c r="AR7" s="17" t="s">
        <v>342</v>
      </c>
      <c r="AS7" s="18"/>
      <c r="AT7" s="17" t="s">
        <v>71</v>
      </c>
      <c r="AU7" s="18"/>
      <c r="AV7" s="17" t="s">
        <v>73</v>
      </c>
      <c r="AW7" s="18"/>
      <c r="AX7" s="4"/>
      <c r="AZ7"/>
      <c r="BA7"/>
      <c r="BB7"/>
    </row>
    <row r="8" spans="2:54" ht="13.8" x14ac:dyDescent="0.3">
      <c r="B8" s="37"/>
      <c r="C8" s="137" t="s">
        <v>3</v>
      </c>
      <c r="D8" s="156" t="s">
        <v>4</v>
      </c>
      <c r="E8" s="28" t="s">
        <v>52</v>
      </c>
      <c r="F8" s="29"/>
      <c r="G8" s="28" t="s">
        <v>53</v>
      </c>
      <c r="H8" s="156"/>
      <c r="I8" s="28" t="s">
        <v>49</v>
      </c>
      <c r="J8" s="156"/>
      <c r="K8" s="28" t="s">
        <v>52</v>
      </c>
      <c r="L8" s="29"/>
      <c r="M8" s="29" t="s">
        <v>9</v>
      </c>
      <c r="N8" s="28" t="s">
        <v>52</v>
      </c>
      <c r="O8" s="29"/>
      <c r="P8" s="28" t="s">
        <v>346</v>
      </c>
      <c r="Q8" s="29"/>
      <c r="R8" s="28" t="s">
        <v>52</v>
      </c>
      <c r="S8" s="29"/>
      <c r="T8" s="200" t="s">
        <v>343</v>
      </c>
      <c r="U8" s="156"/>
      <c r="V8" s="28" t="s">
        <v>344</v>
      </c>
      <c r="W8" s="156"/>
      <c r="X8" s="28" t="s">
        <v>57</v>
      </c>
      <c r="Y8" s="29"/>
      <c r="Z8" s="172" t="s">
        <v>59</v>
      </c>
      <c r="AA8" s="12"/>
      <c r="AB8" s="11" t="s">
        <v>61</v>
      </c>
      <c r="AC8" s="12"/>
      <c r="AD8" s="13" t="s">
        <v>78</v>
      </c>
      <c r="AE8" s="12"/>
      <c r="AF8" s="172" t="s">
        <v>349</v>
      </c>
      <c r="AG8" s="168"/>
      <c r="AH8" s="414"/>
      <c r="AI8" s="415"/>
      <c r="AJ8" s="11" t="s">
        <v>65</v>
      </c>
      <c r="AK8" s="12"/>
      <c r="AL8" s="19" t="s">
        <v>53</v>
      </c>
      <c r="AM8" s="20"/>
      <c r="AN8" s="220" t="s">
        <v>351</v>
      </c>
      <c r="AO8" s="216"/>
      <c r="AP8" s="408"/>
      <c r="AQ8" s="409"/>
      <c r="AR8" s="19" t="s">
        <v>345</v>
      </c>
      <c r="AS8" s="20"/>
      <c r="AT8" s="19" t="s">
        <v>69</v>
      </c>
      <c r="AU8" s="20"/>
      <c r="AV8" s="19" t="s">
        <v>72</v>
      </c>
      <c r="AW8" s="20"/>
      <c r="AX8" s="4"/>
      <c r="AZ8"/>
      <c r="BA8"/>
      <c r="BB8"/>
    </row>
    <row r="9" spans="2:54" ht="13.8" x14ac:dyDescent="0.3">
      <c r="B9" s="37"/>
      <c r="C9" s="137" t="s">
        <v>7</v>
      </c>
      <c r="D9" s="156" t="s">
        <v>37</v>
      </c>
      <c r="E9" s="30"/>
      <c r="F9" s="31"/>
      <c r="G9" s="30"/>
      <c r="H9" s="31"/>
      <c r="I9" s="30" t="s">
        <v>50</v>
      </c>
      <c r="J9" s="193"/>
      <c r="K9" s="30"/>
      <c r="L9" s="31"/>
      <c r="M9" s="29"/>
      <c r="N9" s="30"/>
      <c r="O9" s="31"/>
      <c r="P9" s="30"/>
      <c r="Q9" s="31"/>
      <c r="R9" s="30"/>
      <c r="S9" s="31"/>
      <c r="T9" s="204"/>
      <c r="U9" s="193"/>
      <c r="V9" s="32"/>
      <c r="W9" s="193"/>
      <c r="X9" s="32"/>
      <c r="Y9" s="31"/>
      <c r="Z9" s="173" t="s">
        <v>53</v>
      </c>
      <c r="AA9" s="14"/>
      <c r="AB9" s="13"/>
      <c r="AC9" s="14"/>
      <c r="AD9" s="58"/>
      <c r="AE9" s="15"/>
      <c r="AF9" s="173" t="s">
        <v>62</v>
      </c>
      <c r="AG9" s="56"/>
      <c r="AH9" s="416"/>
      <c r="AI9" s="417"/>
      <c r="AJ9" s="13"/>
      <c r="AK9" s="14"/>
      <c r="AL9" s="21"/>
      <c r="AM9" s="22"/>
      <c r="AN9" s="221" t="s">
        <v>352</v>
      </c>
      <c r="AO9" s="217"/>
      <c r="AP9" s="410"/>
      <c r="AQ9" s="411"/>
      <c r="AR9" s="21"/>
      <c r="AS9" s="22"/>
      <c r="AT9" s="21" t="s">
        <v>70</v>
      </c>
      <c r="AU9" s="22"/>
      <c r="AV9" s="21"/>
      <c r="AW9" s="22"/>
      <c r="AX9" s="4"/>
      <c r="AZ9"/>
      <c r="BA9"/>
      <c r="BB9"/>
    </row>
    <row r="10" spans="2:54" ht="13.8" x14ac:dyDescent="0.3">
      <c r="B10" s="37"/>
      <c r="C10" s="137">
        <v>2023</v>
      </c>
      <c r="D10" s="156">
        <v>2023</v>
      </c>
      <c r="E10" s="27" t="s">
        <v>0</v>
      </c>
      <c r="F10" s="60" t="s">
        <v>45</v>
      </c>
      <c r="G10" s="27" t="s">
        <v>0</v>
      </c>
      <c r="H10" s="194" t="s">
        <v>45</v>
      </c>
      <c r="I10" s="27" t="s">
        <v>0</v>
      </c>
      <c r="J10" s="194" t="s">
        <v>45</v>
      </c>
      <c r="K10" s="27" t="s">
        <v>0</v>
      </c>
      <c r="L10" s="60" t="s">
        <v>45</v>
      </c>
      <c r="M10" s="29" t="s">
        <v>8</v>
      </c>
      <c r="N10" s="27" t="s">
        <v>0</v>
      </c>
      <c r="O10" s="60" t="s">
        <v>45</v>
      </c>
      <c r="P10" s="27" t="s">
        <v>0</v>
      </c>
      <c r="Q10" s="60" t="s">
        <v>45</v>
      </c>
      <c r="R10" s="27" t="s">
        <v>0</v>
      </c>
      <c r="S10" s="60" t="s">
        <v>45</v>
      </c>
      <c r="T10" s="26" t="s">
        <v>0</v>
      </c>
      <c r="U10" s="60" t="s">
        <v>45</v>
      </c>
      <c r="V10" s="26" t="s">
        <v>0</v>
      </c>
      <c r="W10" s="194" t="s">
        <v>45</v>
      </c>
      <c r="X10" s="27" t="s">
        <v>0</v>
      </c>
      <c r="Y10" s="60" t="s">
        <v>45</v>
      </c>
      <c r="Z10" s="10" t="s">
        <v>0</v>
      </c>
      <c r="AA10" s="62" t="s">
        <v>45</v>
      </c>
      <c r="AB10" s="15" t="s">
        <v>0</v>
      </c>
      <c r="AC10" s="62" t="s">
        <v>45</v>
      </c>
      <c r="AD10" s="57" t="s">
        <v>0</v>
      </c>
      <c r="AE10" s="64" t="s">
        <v>45</v>
      </c>
      <c r="AF10" s="360" t="s">
        <v>0</v>
      </c>
      <c r="AG10" s="62" t="s">
        <v>45</v>
      </c>
      <c r="AH10" s="15" t="s">
        <v>0</v>
      </c>
      <c r="AI10" s="62" t="s">
        <v>45</v>
      </c>
      <c r="AJ10" s="15" t="s">
        <v>0</v>
      </c>
      <c r="AK10" s="62" t="s">
        <v>45</v>
      </c>
      <c r="AL10" s="23" t="s">
        <v>0</v>
      </c>
      <c r="AM10" s="66" t="s">
        <v>45</v>
      </c>
      <c r="AN10" s="23" t="s">
        <v>0</v>
      </c>
      <c r="AO10" s="66" t="s">
        <v>45</v>
      </c>
      <c r="AP10" s="23" t="s">
        <v>0</v>
      </c>
      <c r="AQ10" s="66" t="s">
        <v>45</v>
      </c>
      <c r="AR10" s="23" t="s">
        <v>0</v>
      </c>
      <c r="AS10" s="66" t="s">
        <v>45</v>
      </c>
      <c r="AT10" s="23" t="s">
        <v>0</v>
      </c>
      <c r="AU10" s="66" t="s">
        <v>45</v>
      </c>
      <c r="AV10" s="23" t="s">
        <v>0</v>
      </c>
      <c r="AW10" s="66" t="s">
        <v>45</v>
      </c>
      <c r="AX10" s="5"/>
      <c r="AZ10"/>
      <c r="BA10"/>
      <c r="BB10"/>
    </row>
    <row r="11" spans="2:54" ht="13.8" x14ac:dyDescent="0.3">
      <c r="B11" s="190"/>
      <c r="C11" s="138"/>
      <c r="D11" s="209"/>
      <c r="E11" s="33"/>
      <c r="F11" s="61" t="s">
        <v>46</v>
      </c>
      <c r="G11" s="33"/>
      <c r="H11" s="195" t="s">
        <v>46</v>
      </c>
      <c r="I11" s="33"/>
      <c r="J11" s="195" t="s">
        <v>46</v>
      </c>
      <c r="K11" s="33"/>
      <c r="L11" s="61" t="s">
        <v>46</v>
      </c>
      <c r="M11" s="31" t="s">
        <v>0</v>
      </c>
      <c r="N11" s="33"/>
      <c r="O11" s="61" t="s">
        <v>46</v>
      </c>
      <c r="P11" s="33"/>
      <c r="Q11" s="61" t="s">
        <v>46</v>
      </c>
      <c r="R11" s="33"/>
      <c r="S11" s="61" t="s">
        <v>46</v>
      </c>
      <c r="T11" s="31"/>
      <c r="U11" s="61" t="s">
        <v>46</v>
      </c>
      <c r="V11" s="31"/>
      <c r="W11" s="195" t="s">
        <v>46</v>
      </c>
      <c r="X11" s="33"/>
      <c r="Y11" s="61" t="s">
        <v>46</v>
      </c>
      <c r="Z11" s="14"/>
      <c r="AA11" s="63" t="s">
        <v>46</v>
      </c>
      <c r="AB11" s="16"/>
      <c r="AC11" s="63" t="s">
        <v>46</v>
      </c>
      <c r="AD11" s="16"/>
      <c r="AE11" s="65" t="s">
        <v>46</v>
      </c>
      <c r="AF11" s="361"/>
      <c r="AG11" s="63" t="s">
        <v>46</v>
      </c>
      <c r="AH11" s="16"/>
      <c r="AI11" s="63" t="s">
        <v>46</v>
      </c>
      <c r="AJ11" s="16"/>
      <c r="AK11" s="63" t="s">
        <v>46</v>
      </c>
      <c r="AL11" s="24"/>
      <c r="AM11" s="67" t="s">
        <v>46</v>
      </c>
      <c r="AN11" s="67"/>
      <c r="AO11" s="67" t="s">
        <v>46</v>
      </c>
      <c r="AP11" s="24"/>
      <c r="AQ11" s="67" t="s">
        <v>46</v>
      </c>
      <c r="AR11" s="24"/>
      <c r="AS11" s="67" t="s">
        <v>46</v>
      </c>
      <c r="AT11" s="24"/>
      <c r="AU11" s="67" t="s">
        <v>46</v>
      </c>
      <c r="AV11" s="24"/>
      <c r="AW11" s="67" t="s">
        <v>46</v>
      </c>
      <c r="AX11" s="6"/>
      <c r="AZ11"/>
      <c r="BA11"/>
      <c r="BB11"/>
    </row>
    <row r="12" spans="2:54" ht="10.199999999999999" customHeight="1" x14ac:dyDescent="0.3">
      <c r="B12" s="176"/>
      <c r="C12" s="139"/>
      <c r="D12" s="157"/>
      <c r="E12" s="69"/>
      <c r="F12" s="70"/>
      <c r="G12" s="69"/>
      <c r="H12" s="196"/>
      <c r="I12" s="69"/>
      <c r="J12" s="196"/>
      <c r="K12" s="69"/>
      <c r="L12" s="70"/>
      <c r="M12" s="174"/>
      <c r="N12" s="140"/>
      <c r="O12" s="148"/>
      <c r="P12" s="133"/>
      <c r="Q12" s="149"/>
      <c r="R12" s="69"/>
      <c r="S12" s="70"/>
      <c r="T12" s="174"/>
      <c r="U12" s="70"/>
      <c r="V12" s="174"/>
      <c r="W12" s="196"/>
      <c r="X12" s="69"/>
      <c r="Y12" s="70"/>
      <c r="Z12" s="205"/>
      <c r="AA12" s="81"/>
      <c r="AB12" s="80"/>
      <c r="AC12" s="81"/>
      <c r="AD12" s="80"/>
      <c r="AE12" s="175"/>
      <c r="AF12" s="362"/>
      <c r="AG12" s="169"/>
      <c r="AH12" s="80"/>
      <c r="AI12" s="81"/>
      <c r="AJ12" s="80"/>
      <c r="AK12" s="81"/>
      <c r="AL12" s="98"/>
      <c r="AM12" s="99"/>
      <c r="AN12" s="218"/>
      <c r="AO12" s="218"/>
      <c r="AP12" s="98"/>
      <c r="AQ12" s="99"/>
      <c r="AR12" s="98"/>
      <c r="AS12" s="99"/>
      <c r="AT12" s="98"/>
      <c r="AU12" s="99"/>
      <c r="AV12" s="98"/>
      <c r="AW12" s="99"/>
      <c r="AZ12"/>
      <c r="BA12"/>
      <c r="BB12"/>
    </row>
    <row r="13" spans="2:54" ht="13.95" customHeight="1" x14ac:dyDescent="0.3">
      <c r="B13" s="192" t="s">
        <v>38</v>
      </c>
      <c r="C13" s="74">
        <v>5573310</v>
      </c>
      <c r="D13" s="158">
        <v>7.43</v>
      </c>
      <c r="E13" s="74">
        <v>1042.8439256994495</v>
      </c>
      <c r="F13" s="75">
        <v>3019.8045294788913</v>
      </c>
      <c r="G13" s="74">
        <v>3640.9261314102387</v>
      </c>
      <c r="H13" s="197">
        <v>5213.5198828003467</v>
      </c>
      <c r="I13" s="74">
        <v>28.642270896485485</v>
      </c>
      <c r="J13" s="197">
        <v>57.911643266497357</v>
      </c>
      <c r="K13" s="74">
        <v>-2558.6950463153858</v>
      </c>
      <c r="L13" s="75">
        <v>-2181.8742713629781</v>
      </c>
      <c r="M13" s="201">
        <v>2593.4508900994201</v>
      </c>
      <c r="N13" s="74">
        <v>650.54623863018571</v>
      </c>
      <c r="O13" s="75">
        <v>872.7434747358393</v>
      </c>
      <c r="P13" s="74">
        <v>3243.9971287296048</v>
      </c>
      <c r="Q13" s="75">
        <v>3466.4054703865377</v>
      </c>
      <c r="R13" s="74">
        <v>761.28321902424238</v>
      </c>
      <c r="S13" s="75">
        <v>1193.7320310587425</v>
      </c>
      <c r="T13" s="126">
        <v>447.28971589055703</v>
      </c>
      <c r="U13" s="75">
        <v>817.90738145016155</v>
      </c>
      <c r="V13" s="126">
        <v>170.19913312974845</v>
      </c>
      <c r="W13" s="197">
        <v>145.92897980830128</v>
      </c>
      <c r="X13" s="74">
        <v>310.89025871519794</v>
      </c>
      <c r="Y13" s="75">
        <v>375.11901843428768</v>
      </c>
      <c r="Z13" s="206">
        <v>765.76823317920594</v>
      </c>
      <c r="AA13" s="83">
        <v>1383.9272894796807</v>
      </c>
      <c r="AB13" s="82">
        <v>99.202506343208313</v>
      </c>
      <c r="AC13" s="83">
        <v>86.280806428463066</v>
      </c>
      <c r="AD13" s="82">
        <v>44.554262972990983</v>
      </c>
      <c r="AE13" s="83">
        <v>1154.3463527472904</v>
      </c>
      <c r="AF13" s="363">
        <v>1.7055007165074543</v>
      </c>
      <c r="AG13" s="93">
        <v>1.3226464454279914</v>
      </c>
      <c r="AH13" s="82">
        <v>1086.3151497189283</v>
      </c>
      <c r="AI13" s="83">
        <v>1460.048688590801</v>
      </c>
      <c r="AJ13" s="82">
        <v>82.160824342951429</v>
      </c>
      <c r="AK13" s="83">
        <v>72.297510847968724</v>
      </c>
      <c r="AL13" s="100">
        <v>3356.3089201318426</v>
      </c>
      <c r="AM13" s="76">
        <v>6931.3311328528289</v>
      </c>
      <c r="AN13" s="100"/>
      <c r="AO13" s="76"/>
      <c r="AP13" s="100">
        <v>1102.1964384252806</v>
      </c>
      <c r="AQ13" s="76">
        <v>195.55859016634636</v>
      </c>
      <c r="AR13" s="118">
        <v>61.665922533091347</v>
      </c>
      <c r="AS13" s="109">
        <v>47.194125643293091</v>
      </c>
      <c r="AT13" s="108">
        <v>97.819575292952536</v>
      </c>
      <c r="AU13" s="109">
        <v>131.00762141713599</v>
      </c>
      <c r="AV13" s="100">
        <v>2976.0133759363835</v>
      </c>
      <c r="AW13" s="76">
        <v>3522.0692843749935</v>
      </c>
      <c r="AZ13"/>
      <c r="BA13"/>
      <c r="BB13"/>
    </row>
    <row r="14" spans="2:54" ht="8.25" customHeight="1" x14ac:dyDescent="0.3">
      <c r="B14" s="180"/>
      <c r="C14" s="181"/>
      <c r="D14" s="182"/>
      <c r="E14" s="181"/>
      <c r="F14" s="73"/>
      <c r="G14" s="181"/>
      <c r="H14" s="198"/>
      <c r="I14" s="181"/>
      <c r="J14" s="198"/>
      <c r="K14" s="181"/>
      <c r="L14" s="73"/>
      <c r="M14" s="202"/>
      <c r="N14" s="181"/>
      <c r="O14" s="73"/>
      <c r="P14" s="181"/>
      <c r="Q14" s="73"/>
      <c r="R14" s="181"/>
      <c r="S14" s="73"/>
      <c r="T14" s="183"/>
      <c r="U14" s="73"/>
      <c r="V14" s="183"/>
      <c r="W14" s="198"/>
      <c r="X14" s="181"/>
      <c r="Y14" s="73"/>
      <c r="Z14" s="207"/>
      <c r="AA14" s="87"/>
      <c r="AB14" s="184"/>
      <c r="AC14" s="87"/>
      <c r="AD14" s="184"/>
      <c r="AE14" s="87"/>
      <c r="AF14" s="364"/>
      <c r="AG14" s="186"/>
      <c r="AH14" s="184"/>
      <c r="AI14" s="87"/>
      <c r="AJ14" s="184"/>
      <c r="AK14" s="87"/>
      <c r="AL14" s="187"/>
      <c r="AM14" s="103"/>
      <c r="AN14" s="187"/>
      <c r="AO14" s="103"/>
      <c r="AP14" s="187"/>
      <c r="AQ14" s="103"/>
      <c r="AR14" s="188"/>
      <c r="AS14" s="116"/>
      <c r="AT14" s="189"/>
      <c r="AU14" s="116"/>
      <c r="AV14" s="187"/>
      <c r="AW14" s="103"/>
      <c r="AZ14"/>
      <c r="BA14"/>
      <c r="BB14"/>
    </row>
    <row r="15" spans="2:54" ht="13.5" customHeight="1" x14ac:dyDescent="0.3">
      <c r="B15" s="191" t="s">
        <v>383</v>
      </c>
      <c r="C15" s="74">
        <v>5533611</v>
      </c>
      <c r="D15" s="158">
        <v>20.02</v>
      </c>
      <c r="E15" s="74">
        <v>1424.6117481405902</v>
      </c>
      <c r="F15" s="75">
        <v>5683.2305912612937</v>
      </c>
      <c r="G15" s="74">
        <v>7677.2819250720722</v>
      </c>
      <c r="H15" s="197">
        <v>11442.270100507607</v>
      </c>
      <c r="I15" s="74">
        <v>18.556199473255848</v>
      </c>
      <c r="J15" s="197">
        <v>49.668733051574897</v>
      </c>
      <c r="K15" s="74">
        <v>-6213.8472333960608</v>
      </c>
      <c r="L15" s="75">
        <v>-5751.7683048356666</v>
      </c>
      <c r="M15" s="201">
        <v>4837.0829603183165</v>
      </c>
      <c r="N15" s="74">
        <v>1939.577076964752</v>
      </c>
      <c r="O15" s="75">
        <v>2156.0766028728799</v>
      </c>
      <c r="P15" s="74">
        <v>6776.660037283069</v>
      </c>
      <c r="Q15" s="75">
        <v>6983.0697663261826</v>
      </c>
      <c r="R15" s="74">
        <v>623.24801094258328</v>
      </c>
      <c r="S15" s="75">
        <v>1146.9540310983191</v>
      </c>
      <c r="T15" s="126">
        <v>442.82554612169156</v>
      </c>
      <c r="U15" s="75">
        <v>890.81844713334556</v>
      </c>
      <c r="V15" s="126">
        <v>140.74346351538412</v>
      </c>
      <c r="W15" s="197">
        <v>128.75283788624023</v>
      </c>
      <c r="X15" s="74">
        <v>211.41077531109431</v>
      </c>
      <c r="Y15" s="75">
        <v>293.70606927555986</v>
      </c>
      <c r="Z15" s="206">
        <v>740.2281094370386</v>
      </c>
      <c r="AA15" s="83">
        <v>1707.342683600275</v>
      </c>
      <c r="AB15" s="82">
        <v>83.883090270983132</v>
      </c>
      <c r="AC15" s="83">
        <v>67.177728414762981</v>
      </c>
      <c r="AD15" s="82">
        <v>111.5514556697245</v>
      </c>
      <c r="AE15" s="83">
        <v>-244.3434617286976</v>
      </c>
      <c r="AF15" s="363">
        <v>1.4436950357049101</v>
      </c>
      <c r="AG15" s="93">
        <v>1.1565010269168707</v>
      </c>
      <c r="AH15" s="82">
        <v>1263.8004027442478</v>
      </c>
      <c r="AI15" s="83">
        <v>1917.0779068315424</v>
      </c>
      <c r="AJ15" s="82">
        <v>51.493770014311927</v>
      </c>
      <c r="AK15" s="83">
        <v>49.969111817942149</v>
      </c>
      <c r="AL15" s="100">
        <v>3378.0888453904695</v>
      </c>
      <c r="AM15" s="76">
        <v>7850.3736885823746</v>
      </c>
      <c r="AN15" s="100">
        <v>4360.4097109012546</v>
      </c>
      <c r="AO15" s="76">
        <v>9347.3987857332231</v>
      </c>
      <c r="AP15" s="100">
        <v>1134.5567306483958</v>
      </c>
      <c r="AQ15" s="76">
        <v>205.04211176571684</v>
      </c>
      <c r="AR15" s="118">
        <v>59.218061398077793</v>
      </c>
      <c r="AS15" s="109">
        <v>42.019998805010253</v>
      </c>
      <c r="AT15" s="108">
        <v>56.454670052662394</v>
      </c>
      <c r="AU15" s="109">
        <v>81.983728088372914</v>
      </c>
      <c r="AV15" s="100">
        <v>2697.8300640630514</v>
      </c>
      <c r="AW15" s="76">
        <v>3209.0177751417659</v>
      </c>
      <c r="AX15" s="141"/>
      <c r="AZ15"/>
      <c r="BA15"/>
      <c r="BB15"/>
    </row>
    <row r="16" spans="2:54" ht="8.6999999999999993" customHeight="1" x14ac:dyDescent="0.3">
      <c r="B16" s="71"/>
      <c r="C16" s="142"/>
      <c r="D16" s="73"/>
      <c r="E16" s="72"/>
      <c r="F16" s="73"/>
      <c r="G16" s="72"/>
      <c r="H16" s="198"/>
      <c r="I16" s="72"/>
      <c r="J16" s="198"/>
      <c r="K16" s="72"/>
      <c r="L16" s="73"/>
      <c r="M16" s="203"/>
      <c r="N16" s="134"/>
      <c r="O16" s="135"/>
      <c r="P16" s="134"/>
      <c r="Q16" s="135"/>
      <c r="R16" s="72"/>
      <c r="S16" s="73"/>
      <c r="T16" s="128"/>
      <c r="U16" s="73"/>
      <c r="V16" s="128"/>
      <c r="W16" s="198"/>
      <c r="X16" s="72"/>
      <c r="Y16" s="73"/>
      <c r="Z16" s="208"/>
      <c r="AA16" s="87"/>
      <c r="AB16" s="86"/>
      <c r="AC16" s="87"/>
      <c r="AD16" s="86"/>
      <c r="AE16" s="87"/>
      <c r="AF16" s="365"/>
      <c r="AG16" s="170"/>
      <c r="AH16" s="86"/>
      <c r="AI16" s="87"/>
      <c r="AJ16" s="86"/>
      <c r="AK16" s="87"/>
      <c r="AL16" s="102"/>
      <c r="AM16" s="103"/>
      <c r="AN16" s="102"/>
      <c r="AO16" s="103"/>
      <c r="AP16" s="131"/>
      <c r="AQ16" s="132"/>
      <c r="AR16" s="120"/>
      <c r="AS16" s="103"/>
      <c r="AT16" s="112"/>
      <c r="AU16" s="116"/>
      <c r="AV16" s="102"/>
      <c r="AW16" s="103"/>
      <c r="AX16" s="143"/>
      <c r="AZ16"/>
      <c r="BA16"/>
      <c r="BB16"/>
    </row>
    <row r="17" spans="1:54" ht="13.5" customHeight="1" x14ac:dyDescent="0.3">
      <c r="B17" s="191" t="s">
        <v>39</v>
      </c>
      <c r="C17" s="74">
        <f>MIN(C20:C312)</f>
        <v>682</v>
      </c>
      <c r="D17" s="158">
        <f t="shared" ref="D17:F17" si="0">MIN(D20:D312)</f>
        <v>4.3600000000000003</v>
      </c>
      <c r="E17" s="74">
        <f t="shared" si="0"/>
        <v>274.69132675222113</v>
      </c>
      <c r="F17" s="75">
        <f t="shared" si="0"/>
        <v>296.81205133267525</v>
      </c>
      <c r="G17" s="74">
        <f t="shared" ref="G17:AW17" si="1">MIN(G20:G312)</f>
        <v>2838.7846028114209</v>
      </c>
      <c r="H17" s="197">
        <f t="shared" si="1"/>
        <v>3083.7381994077</v>
      </c>
      <c r="I17" s="74">
        <f t="shared" si="1"/>
        <v>9.0251649234628495</v>
      </c>
      <c r="J17" s="197">
        <f t="shared" si="1"/>
        <v>9.6250729517079154</v>
      </c>
      <c r="K17" s="74">
        <f t="shared" si="1"/>
        <v>-4479.3762774363477</v>
      </c>
      <c r="L17" s="75">
        <f t="shared" si="1"/>
        <v>-4339.1364516129033</v>
      </c>
      <c r="M17" s="201">
        <f t="shared" si="1"/>
        <v>1542.9381244790218</v>
      </c>
      <c r="N17" s="74">
        <f t="shared" si="1"/>
        <v>-866.40811258278143</v>
      </c>
      <c r="O17" s="75">
        <f t="shared" si="1"/>
        <v>-765.18721026490073</v>
      </c>
      <c r="P17" s="74">
        <f t="shared" si="1"/>
        <v>2276.7797535667964</v>
      </c>
      <c r="Q17" s="75">
        <f t="shared" si="1"/>
        <v>2010.8446462395543</v>
      </c>
      <c r="R17" s="74">
        <f t="shared" si="1"/>
        <v>-727.20661290322573</v>
      </c>
      <c r="S17" s="75">
        <f t="shared" si="1"/>
        <v>-401.27539589442819</v>
      </c>
      <c r="T17" s="126">
        <f t="shared" si="1"/>
        <v>152.98240799158779</v>
      </c>
      <c r="U17" s="75">
        <f t="shared" si="1"/>
        <v>217.91449747332956</v>
      </c>
      <c r="V17" s="126">
        <f t="shared" si="1"/>
        <v>-117.55624509221343</v>
      </c>
      <c r="W17" s="197">
        <f t="shared" si="1"/>
        <v>-84.463276836158201</v>
      </c>
      <c r="X17" s="74">
        <f t="shared" si="1"/>
        <v>-1576.1257331378299</v>
      </c>
      <c r="Y17" s="75">
        <f t="shared" si="1"/>
        <v>-1527.6019941348975</v>
      </c>
      <c r="Z17" s="206">
        <f t="shared" si="1"/>
        <v>-206.6533827893175</v>
      </c>
      <c r="AA17" s="83">
        <f t="shared" si="1"/>
        <v>-143.20489614243328</v>
      </c>
      <c r="AB17" s="82">
        <f t="shared" si="1"/>
        <v>-727.80726749107043</v>
      </c>
      <c r="AC17" s="83">
        <f t="shared" si="1"/>
        <v>-344.44637808231494</v>
      </c>
      <c r="AD17" s="82">
        <f t="shared" si="1"/>
        <v>-2815.8492437923251</v>
      </c>
      <c r="AE17" s="83">
        <f t="shared" si="1"/>
        <v>-475.89626099706743</v>
      </c>
      <c r="AF17" s="363">
        <f t="shared" si="1"/>
        <v>-1.5194812751670521</v>
      </c>
      <c r="AG17" s="93">
        <f t="shared" si="1"/>
        <v>-1.0560855437207126</v>
      </c>
      <c r="AH17" s="82">
        <f t="shared" si="1"/>
        <v>-7.5262078634562632</v>
      </c>
      <c r="AI17" s="83">
        <f t="shared" si="1"/>
        <v>10.938909478817434</v>
      </c>
      <c r="AJ17" s="82">
        <f t="shared" si="1"/>
        <v>-0.70456865834299931</v>
      </c>
      <c r="AK17" s="83">
        <f>MIN(AK20:AK312)</f>
        <v>0.94903773086468168</v>
      </c>
      <c r="AL17" s="100">
        <f t="shared" si="1"/>
        <v>0</v>
      </c>
      <c r="AM17" s="76">
        <f t="shared" si="1"/>
        <v>1.2160717069368667</v>
      </c>
      <c r="AN17" s="100"/>
      <c r="AO17" s="76"/>
      <c r="AP17" s="100">
        <f t="shared" si="1"/>
        <v>0</v>
      </c>
      <c r="AQ17" s="76">
        <f t="shared" si="1"/>
        <v>-247.99353923853923</v>
      </c>
      <c r="AR17" s="118">
        <f t="shared" si="1"/>
        <v>10.749886743765122</v>
      </c>
      <c r="AS17" s="109">
        <f t="shared" si="1"/>
        <v>8.6181620219617514</v>
      </c>
      <c r="AT17" s="108">
        <f t="shared" si="1"/>
        <v>10.695923856124221</v>
      </c>
      <c r="AU17" s="109">
        <f t="shared" si="1"/>
        <v>14.486723535990258</v>
      </c>
      <c r="AV17" s="100">
        <f t="shared" si="1"/>
        <v>-3984.2420967741941</v>
      </c>
      <c r="AW17" s="76">
        <f t="shared" si="1"/>
        <v>-3309.9594428152491</v>
      </c>
      <c r="AX17" s="141"/>
      <c r="AZ17"/>
      <c r="BA17"/>
      <c r="BB17"/>
    </row>
    <row r="18" spans="1:54" ht="13.5" customHeight="1" x14ac:dyDescent="0.3">
      <c r="B18" s="191" t="s">
        <v>40</v>
      </c>
      <c r="C18" s="213">
        <f>MAX(C20:C312)</f>
        <v>674500</v>
      </c>
      <c r="D18" s="210">
        <f t="shared" ref="D18:F18" si="2">MAX(D20:D312)</f>
        <v>10.86</v>
      </c>
      <c r="E18" s="213">
        <f t="shared" si="2"/>
        <v>8719.7225868725855</v>
      </c>
      <c r="F18" s="212">
        <f t="shared" si="2"/>
        <v>11858.200719550719</v>
      </c>
      <c r="G18" s="213">
        <f t="shared" ref="G18:AW18" si="3">MAX(G20:G312)</f>
        <v>12011.042808002809</v>
      </c>
      <c r="H18" s="211">
        <f t="shared" si="3"/>
        <v>14470.610045630046</v>
      </c>
      <c r="I18" s="213">
        <f t="shared" si="3"/>
        <v>73.594788182221976</v>
      </c>
      <c r="J18" s="211">
        <f t="shared" si="3"/>
        <v>84.480576473192059</v>
      </c>
      <c r="K18" s="213">
        <f t="shared" si="3"/>
        <v>-1960.905946547884</v>
      </c>
      <c r="L18" s="212">
        <f t="shared" si="3"/>
        <v>-1145.1547398665678</v>
      </c>
      <c r="M18" s="346">
        <f t="shared" si="3"/>
        <v>4569.4270175438596</v>
      </c>
      <c r="N18" s="213">
        <f t="shared" si="3"/>
        <v>3389.038630377524</v>
      </c>
      <c r="O18" s="212">
        <f t="shared" si="3"/>
        <v>3389.038630377524</v>
      </c>
      <c r="P18" s="213">
        <f t="shared" si="3"/>
        <v>5982.4824934152766</v>
      </c>
      <c r="Q18" s="212">
        <f t="shared" si="3"/>
        <v>5982.4824934152766</v>
      </c>
      <c r="R18" s="213">
        <f t="shared" si="3"/>
        <v>2159.6310128994428</v>
      </c>
      <c r="S18" s="212">
        <f t="shared" si="3"/>
        <v>3593.0692406918793</v>
      </c>
      <c r="T18" s="347">
        <f t="shared" si="3"/>
        <v>1135.9584798685291</v>
      </c>
      <c r="U18" s="212">
        <f t="shared" si="3"/>
        <v>1506.9411023160362</v>
      </c>
      <c r="V18" s="347">
        <f t="shared" si="3"/>
        <v>649.97446617799369</v>
      </c>
      <c r="W18" s="211">
        <f t="shared" si="3"/>
        <v>606.5453400540049</v>
      </c>
      <c r="X18" s="213">
        <f t="shared" si="3"/>
        <v>1721.9046896239238</v>
      </c>
      <c r="Y18" s="212">
        <f t="shared" si="3"/>
        <v>2086.1281383758428</v>
      </c>
      <c r="Z18" s="348">
        <f t="shared" si="3"/>
        <v>3283.0895203160271</v>
      </c>
      <c r="AA18" s="349">
        <f t="shared" si="3"/>
        <v>3564.8224303987959</v>
      </c>
      <c r="AB18" s="350">
        <f t="shared" si="3"/>
        <v>9647.1819659859175</v>
      </c>
      <c r="AC18" s="349">
        <f t="shared" si="3"/>
        <v>3056.2590713270165</v>
      </c>
      <c r="AD18" s="350">
        <f t="shared" si="3"/>
        <v>1791.1974671499775</v>
      </c>
      <c r="AE18" s="349">
        <f t="shared" si="3"/>
        <v>3562.7952946350042</v>
      </c>
      <c r="AF18" s="366">
        <f t="shared" si="3"/>
        <v>11970.090874062167</v>
      </c>
      <c r="AG18" s="351">
        <f t="shared" si="3"/>
        <v>5557.321667957508</v>
      </c>
      <c r="AH18" s="350">
        <f t="shared" si="3"/>
        <v>9443.1433905445465</v>
      </c>
      <c r="AI18" s="349">
        <f t="shared" si="3"/>
        <v>9663.5349882977061</v>
      </c>
      <c r="AJ18" s="350">
        <f t="shared" si="3"/>
        <v>651.95334394872009</v>
      </c>
      <c r="AK18" s="349">
        <f t="shared" si="3"/>
        <v>559.41293103096791</v>
      </c>
      <c r="AL18" s="352">
        <f t="shared" si="3"/>
        <v>15552.55293255132</v>
      </c>
      <c r="AM18" s="353">
        <f t="shared" si="3"/>
        <v>18510.07184750733</v>
      </c>
      <c r="AN18" s="352"/>
      <c r="AO18" s="353"/>
      <c r="AP18" s="352">
        <f t="shared" si="3"/>
        <v>3951.9495901430032</v>
      </c>
      <c r="AQ18" s="353">
        <f t="shared" si="3"/>
        <v>2097.0176557550158</v>
      </c>
      <c r="AR18" s="354">
        <f t="shared" si="3"/>
        <v>95.543178143540587</v>
      </c>
      <c r="AS18" s="355">
        <f t="shared" si="3"/>
        <v>91.279888989805002</v>
      </c>
      <c r="AT18" s="356">
        <f t="shared" si="3"/>
        <v>260.92884610127788</v>
      </c>
      <c r="AU18" s="355">
        <f t="shared" si="3"/>
        <v>238.33745062403452</v>
      </c>
      <c r="AV18" s="352">
        <f t="shared" si="3"/>
        <v>11422.056003884358</v>
      </c>
      <c r="AW18" s="353">
        <f t="shared" si="3"/>
        <v>14496.389649662855</v>
      </c>
      <c r="AX18" s="141"/>
      <c r="AZ18"/>
      <c r="BA18"/>
      <c r="BB18"/>
    </row>
    <row r="19" spans="1:54" ht="12" customHeight="1" x14ac:dyDescent="0.3">
      <c r="B19" s="144"/>
      <c r="C19" s="145"/>
      <c r="D19" s="159"/>
      <c r="E19" s="68"/>
      <c r="F19" s="59"/>
      <c r="G19" s="68"/>
      <c r="H19" s="59"/>
      <c r="I19" s="68"/>
      <c r="J19" s="59"/>
      <c r="K19" s="68"/>
      <c r="L19" s="59"/>
      <c r="M19" s="124"/>
      <c r="N19" s="68"/>
      <c r="O19" s="59"/>
      <c r="P19" s="68"/>
      <c r="Q19" s="59"/>
      <c r="R19" s="129"/>
      <c r="S19" s="59"/>
      <c r="T19" s="68"/>
      <c r="U19" s="59"/>
      <c r="V19" s="68"/>
      <c r="W19" s="59"/>
      <c r="X19" s="68"/>
      <c r="Y19" s="59"/>
      <c r="Z19" s="88"/>
      <c r="AA19" s="89"/>
      <c r="AB19" s="88"/>
      <c r="AC19" s="89"/>
      <c r="AD19" s="88"/>
      <c r="AE19" s="89"/>
      <c r="AF19" s="367"/>
      <c r="AG19" s="89"/>
      <c r="AH19" s="88"/>
      <c r="AI19" s="89"/>
      <c r="AJ19" s="88"/>
      <c r="AK19" s="89"/>
      <c r="AL19" s="104"/>
      <c r="AM19" s="105"/>
      <c r="AN19" s="104"/>
      <c r="AO19" s="105"/>
      <c r="AP19" s="104"/>
      <c r="AQ19" s="105"/>
      <c r="AR19" s="121"/>
      <c r="AS19" s="117"/>
      <c r="AT19" s="113"/>
      <c r="AU19" s="117"/>
      <c r="AV19" s="104"/>
      <c r="AW19" s="105"/>
      <c r="AX19" s="143"/>
      <c r="AZ19"/>
      <c r="BA19"/>
      <c r="BB19"/>
    </row>
    <row r="20" spans="1:54" ht="15.6" customHeight="1" x14ac:dyDescent="0.3">
      <c r="A20" s="1">
        <v>20</v>
      </c>
      <c r="B20" s="38" t="s">
        <v>10</v>
      </c>
      <c r="C20" s="146">
        <v>16405</v>
      </c>
      <c r="D20" s="160">
        <v>9.36</v>
      </c>
      <c r="E20" s="35">
        <v>457.50140018287107</v>
      </c>
      <c r="F20" s="34">
        <v>572.90591039317292</v>
      </c>
      <c r="G20" s="35">
        <v>2924.0972959463579</v>
      </c>
      <c r="H20" s="34">
        <v>3176.7912636391343</v>
      </c>
      <c r="I20" s="35">
        <v>15.645902098302267</v>
      </c>
      <c r="J20" s="34">
        <v>18.034106204915947</v>
      </c>
      <c r="K20" s="35">
        <v>-2466.5958957634866</v>
      </c>
      <c r="L20" s="34">
        <v>-2596.3631600121917</v>
      </c>
      <c r="M20" s="123">
        <v>2374.038562023773</v>
      </c>
      <c r="N20" s="35">
        <v>586.71421944529106</v>
      </c>
      <c r="O20" s="34">
        <v>769.4488497409327</v>
      </c>
      <c r="P20" s="35">
        <v>2960.7527814690638</v>
      </c>
      <c r="Q20" s="34">
        <v>3143.4874117647059</v>
      </c>
      <c r="R20" s="130">
        <v>402.75774459006402</v>
      </c>
      <c r="S20" s="34">
        <v>455.54016824138984</v>
      </c>
      <c r="T20" s="35">
        <v>366.27161292288935</v>
      </c>
      <c r="U20" s="34">
        <v>421.76783480646145</v>
      </c>
      <c r="V20" s="35">
        <v>109.96149588989744</v>
      </c>
      <c r="W20" s="34">
        <v>108.00732788227572</v>
      </c>
      <c r="X20" s="35">
        <v>36.486131667174639</v>
      </c>
      <c r="Y20" s="34">
        <v>33.772333434928377</v>
      </c>
      <c r="Z20" s="90">
        <v>835.75257726302948</v>
      </c>
      <c r="AA20" s="91">
        <v>856.52550990551663</v>
      </c>
      <c r="AB20" s="90">
        <v>48.191026333300478</v>
      </c>
      <c r="AC20" s="91">
        <v>53.184658597225024</v>
      </c>
      <c r="AD20" s="90">
        <v>-430.6464870466321</v>
      </c>
      <c r="AE20" s="91">
        <v>387.27636818043283</v>
      </c>
      <c r="AF20" s="368">
        <v>0.64887253413834456</v>
      </c>
      <c r="AG20" s="97">
        <v>0.67343901441908527</v>
      </c>
      <c r="AH20" s="90">
        <v>-7.5262078634562632</v>
      </c>
      <c r="AI20" s="91">
        <v>10.938909478817434</v>
      </c>
      <c r="AJ20" s="90">
        <v>-0.70456865834299931</v>
      </c>
      <c r="AK20" s="91">
        <v>0.94903773086468168</v>
      </c>
      <c r="AL20" s="106">
        <v>5550.4373959158793</v>
      </c>
      <c r="AM20" s="107">
        <v>5952.7007503809818</v>
      </c>
      <c r="AN20" s="106"/>
      <c r="AO20" s="107"/>
      <c r="AP20" s="106">
        <v>464.71426394706492</v>
      </c>
      <c r="AQ20" s="107">
        <v>465.64268499969648</v>
      </c>
      <c r="AR20" s="122">
        <v>23.458003835599079</v>
      </c>
      <c r="AS20" s="115">
        <v>19.439474452416228</v>
      </c>
      <c r="AT20" s="114">
        <v>176.51154424649368</v>
      </c>
      <c r="AU20" s="115">
        <v>175.07783992304238</v>
      </c>
      <c r="AV20" s="106">
        <v>66.138362084730275</v>
      </c>
      <c r="AW20" s="107">
        <v>-208.78528375495276</v>
      </c>
      <c r="AX20" s="151"/>
      <c r="AZ20"/>
      <c r="BA20"/>
      <c r="BB20"/>
    </row>
    <row r="21" spans="1:54" ht="15.6" customHeight="1" x14ac:dyDescent="0.3">
      <c r="A21" s="1">
        <v>5</v>
      </c>
      <c r="B21" s="39" t="s">
        <v>79</v>
      </c>
      <c r="C21" s="146">
        <v>9113</v>
      </c>
      <c r="D21" s="160">
        <v>9.11</v>
      </c>
      <c r="E21" s="35">
        <v>1658.298679907824</v>
      </c>
      <c r="F21" s="34">
        <v>2204.7904542960605</v>
      </c>
      <c r="G21" s="35">
        <v>4493.3903621200479</v>
      </c>
      <c r="H21" s="34">
        <v>5191.699929770657</v>
      </c>
      <c r="I21" s="35">
        <v>36.905288574247393</v>
      </c>
      <c r="J21" s="34">
        <v>42.467601828317861</v>
      </c>
      <c r="K21" s="35">
        <v>-2835.0916822122244</v>
      </c>
      <c r="L21" s="34">
        <v>-2972.373939427192</v>
      </c>
      <c r="M21" s="123">
        <v>2043.3053615713818</v>
      </c>
      <c r="N21" s="35">
        <v>1624.0991045758806</v>
      </c>
      <c r="O21" s="34">
        <v>1913.4634489191264</v>
      </c>
      <c r="P21" s="35">
        <v>3667.4044661472626</v>
      </c>
      <c r="Q21" s="34">
        <v>3956.7688104905083</v>
      </c>
      <c r="R21" s="130">
        <v>818.76072424009658</v>
      </c>
      <c r="S21" s="34">
        <v>951.87561286074845</v>
      </c>
      <c r="T21" s="35">
        <v>446.23072643476348</v>
      </c>
      <c r="U21" s="34">
        <v>551.14755843300782</v>
      </c>
      <c r="V21" s="35">
        <v>183.48371721995144</v>
      </c>
      <c r="W21" s="34">
        <v>172.70794332593405</v>
      </c>
      <c r="X21" s="35">
        <v>372.52999780533304</v>
      </c>
      <c r="Y21" s="34">
        <v>400.72805442774057</v>
      </c>
      <c r="Z21" s="90">
        <v>297.7870174476023</v>
      </c>
      <c r="AA21" s="91">
        <v>333.92482716997694</v>
      </c>
      <c r="AB21" s="90">
        <v>274.94842832903663</v>
      </c>
      <c r="AC21" s="91">
        <v>285.05685573843766</v>
      </c>
      <c r="AD21" s="90">
        <v>515.65093712279167</v>
      </c>
      <c r="AE21" s="91">
        <v>909.3845297926041</v>
      </c>
      <c r="AF21" s="368">
        <v>2.440084548488596</v>
      </c>
      <c r="AG21" s="97">
        <v>2.1326967082126882</v>
      </c>
      <c r="AH21" s="90">
        <v>577.49619554482604</v>
      </c>
      <c r="AI21" s="91">
        <v>912.33280588170749</v>
      </c>
      <c r="AJ21" s="90">
        <v>40.411163472086443</v>
      </c>
      <c r="AK21" s="91">
        <v>54.595068010539208</v>
      </c>
      <c r="AL21" s="106">
        <v>2684.3683748491167</v>
      </c>
      <c r="AM21" s="107">
        <v>3325.9370415889389</v>
      </c>
      <c r="AN21" s="106"/>
      <c r="AO21" s="107"/>
      <c r="AP21" s="106">
        <v>65.872632037460519</v>
      </c>
      <c r="AQ21" s="107">
        <v>10.113307198083415</v>
      </c>
      <c r="AR21" s="122">
        <v>54.44433539972664</v>
      </c>
      <c r="AS21" s="115">
        <v>50.332570791358656</v>
      </c>
      <c r="AT21" s="114">
        <v>63.696957656747607</v>
      </c>
      <c r="AU21" s="115">
        <v>69.66034768934135</v>
      </c>
      <c r="AV21" s="106">
        <v>1396.4816350268848</v>
      </c>
      <c r="AW21" s="107">
        <v>1461.2072226489631</v>
      </c>
      <c r="AX21" s="151"/>
      <c r="AZ21"/>
      <c r="BA21"/>
      <c r="BB21"/>
    </row>
    <row r="22" spans="1:54" ht="15.6" customHeight="1" x14ac:dyDescent="0.3">
      <c r="A22" s="1">
        <v>9</v>
      </c>
      <c r="B22" s="38" t="s">
        <v>80</v>
      </c>
      <c r="C22" s="146">
        <v>2437</v>
      </c>
      <c r="D22" s="160">
        <v>9.36</v>
      </c>
      <c r="E22" s="35">
        <v>1055.2947271235125</v>
      </c>
      <c r="F22" s="34">
        <v>1636.8147927780058</v>
      </c>
      <c r="G22" s="35">
        <v>3958.9297702092736</v>
      </c>
      <c r="H22" s="34">
        <v>4820.6444809191626</v>
      </c>
      <c r="I22" s="35">
        <v>26.656060813822631</v>
      </c>
      <c r="J22" s="34">
        <v>33.954273111339475</v>
      </c>
      <c r="K22" s="35">
        <v>-2903.635043085761</v>
      </c>
      <c r="L22" s="34">
        <v>-3178.8784201887565</v>
      </c>
      <c r="M22" s="123">
        <v>2023.6321789084941</v>
      </c>
      <c r="N22" s="35">
        <v>1514.4037751333608</v>
      </c>
      <c r="O22" s="34">
        <v>1854.8297702092739</v>
      </c>
      <c r="P22" s="35">
        <v>3538.0359540418549</v>
      </c>
      <c r="Q22" s="34">
        <v>3878.4619491177682</v>
      </c>
      <c r="R22" s="130">
        <v>625.62993434550674</v>
      </c>
      <c r="S22" s="34">
        <v>685.48469839967174</v>
      </c>
      <c r="T22" s="35">
        <v>355.15196553139106</v>
      </c>
      <c r="U22" s="34">
        <v>511.86476405416494</v>
      </c>
      <c r="V22" s="35">
        <v>176.15837586859948</v>
      </c>
      <c r="W22" s="34">
        <v>133.91910257122808</v>
      </c>
      <c r="X22" s="35">
        <v>270.47796881411574</v>
      </c>
      <c r="Y22" s="34">
        <v>169.29494460402134</v>
      </c>
      <c r="Z22" s="90">
        <v>694.08313910545758</v>
      </c>
      <c r="AA22" s="91">
        <v>803.23106278210923</v>
      </c>
      <c r="AB22" s="90">
        <v>90.137607311975032</v>
      </c>
      <c r="AC22" s="91">
        <v>85.340910002334127</v>
      </c>
      <c r="AD22" s="90">
        <v>-68.453204759950836</v>
      </c>
      <c r="AE22" s="91">
        <v>636.76272876487485</v>
      </c>
      <c r="AF22" s="368">
        <v>1.2826819434723606</v>
      </c>
      <c r="AG22" s="97">
        <v>1.3931775987175252</v>
      </c>
      <c r="AH22" s="90">
        <v>1908.6409478867461</v>
      </c>
      <c r="AI22" s="91">
        <v>2181.4637053754614</v>
      </c>
      <c r="AJ22" s="90">
        <v>144.98149836227748</v>
      </c>
      <c r="AK22" s="91">
        <v>137.88132648856259</v>
      </c>
      <c r="AL22" s="106">
        <v>3693.0652441526468</v>
      </c>
      <c r="AM22" s="107">
        <v>3710.3760730406239</v>
      </c>
      <c r="AN22" s="106"/>
      <c r="AO22" s="107"/>
      <c r="AP22" s="106">
        <v>650.26563138536983</v>
      </c>
      <c r="AQ22" s="107">
        <v>94.522219043727006</v>
      </c>
      <c r="AR22" s="122">
        <v>55.784416332193473</v>
      </c>
      <c r="AS22" s="115">
        <v>55.635304452169429</v>
      </c>
      <c r="AT22" s="114">
        <v>90.647159735893922</v>
      </c>
      <c r="AU22" s="115">
        <v>77.961950085056216</v>
      </c>
      <c r="AV22" s="106">
        <v>2256.77270414444</v>
      </c>
      <c r="AW22" s="107">
        <v>2418.2927903159621</v>
      </c>
      <c r="AX22" s="151"/>
      <c r="AZ22"/>
      <c r="BA22"/>
      <c r="BB22"/>
    </row>
    <row r="23" spans="1:54" ht="15.6" customHeight="1" x14ac:dyDescent="0.3">
      <c r="A23" s="1">
        <v>10</v>
      </c>
      <c r="B23" s="38" t="s">
        <v>81</v>
      </c>
      <c r="C23" s="146">
        <v>10933</v>
      </c>
      <c r="D23" s="160">
        <v>8.61</v>
      </c>
      <c r="E23" s="35">
        <v>914.22873227842319</v>
      </c>
      <c r="F23" s="34">
        <v>1654.2609457605417</v>
      </c>
      <c r="G23" s="35">
        <v>3578.3411030824113</v>
      </c>
      <c r="H23" s="34">
        <v>4111.4974252263792</v>
      </c>
      <c r="I23" s="35">
        <v>25.548954276351672</v>
      </c>
      <c r="J23" s="34">
        <v>40.234998947359379</v>
      </c>
      <c r="K23" s="35">
        <v>-2643.5871864995884</v>
      </c>
      <c r="L23" s="34">
        <v>-2396.7605853837008</v>
      </c>
      <c r="M23" s="123">
        <v>1910.9597466386169</v>
      </c>
      <c r="N23" s="35">
        <v>1132.2234519345102</v>
      </c>
      <c r="O23" s="34">
        <v>1132.2234519345102</v>
      </c>
      <c r="P23" s="35">
        <v>3043.1831985731269</v>
      </c>
      <c r="Q23" s="34">
        <v>3043.1831985731269</v>
      </c>
      <c r="R23" s="130">
        <v>453.361018018842</v>
      </c>
      <c r="S23" s="34">
        <v>623.48625354431533</v>
      </c>
      <c r="T23" s="35">
        <v>439.04337327357541</v>
      </c>
      <c r="U23" s="34">
        <v>673.25250800329275</v>
      </c>
      <c r="V23" s="35">
        <v>103.26110029597122</v>
      </c>
      <c r="W23" s="34">
        <v>92.608084802153613</v>
      </c>
      <c r="X23" s="35">
        <v>-84.631809201500047</v>
      </c>
      <c r="Y23" s="34">
        <v>-69.996147443519618</v>
      </c>
      <c r="Z23" s="90">
        <v>1170.8355218146894</v>
      </c>
      <c r="AA23" s="91">
        <v>1012.4676173054057</v>
      </c>
      <c r="AB23" s="90">
        <v>38.721153362017354</v>
      </c>
      <c r="AC23" s="91">
        <v>61.580858773900317</v>
      </c>
      <c r="AD23" s="90">
        <v>-559.13987194731556</v>
      </c>
      <c r="AE23" s="91">
        <v>564.52631482667152</v>
      </c>
      <c r="AF23" s="368">
        <v>0.67557143860934166</v>
      </c>
      <c r="AG23" s="97">
        <v>0.7314737574853305</v>
      </c>
      <c r="AH23" s="90">
        <v>2663.797063020214</v>
      </c>
      <c r="AI23" s="91">
        <v>2756.6638818256652</v>
      </c>
      <c r="AJ23" s="90">
        <v>177.79359272879515</v>
      </c>
      <c r="AK23" s="91">
        <v>163.31522006223605</v>
      </c>
      <c r="AL23" s="106">
        <v>5786.3117021860426</v>
      </c>
      <c r="AM23" s="107">
        <v>7253.5128491722317</v>
      </c>
      <c r="AN23" s="106"/>
      <c r="AO23" s="107"/>
      <c r="AP23" s="106">
        <v>591.83449018194915</v>
      </c>
      <c r="AQ23" s="107">
        <v>156.4753512880562</v>
      </c>
      <c r="AR23" s="122">
        <v>37.392592306231556</v>
      </c>
      <c r="AS23" s="115">
        <v>36.347446070267743</v>
      </c>
      <c r="AT23" s="114">
        <v>171.99739582863373</v>
      </c>
      <c r="AU23" s="115">
        <v>177.66208083473197</v>
      </c>
      <c r="AV23" s="106">
        <v>1467.7030723497669</v>
      </c>
      <c r="AW23" s="107">
        <v>2115.1756260861607</v>
      </c>
      <c r="AX23" s="151"/>
      <c r="AZ23"/>
      <c r="BA23"/>
      <c r="BB23" s="222"/>
    </row>
    <row r="24" spans="1:54" ht="15.6" customHeight="1" x14ac:dyDescent="0.3">
      <c r="A24" s="1">
        <v>16</v>
      </c>
      <c r="B24" s="38" t="s">
        <v>82</v>
      </c>
      <c r="C24" s="146">
        <v>7968</v>
      </c>
      <c r="D24" s="160">
        <v>8.11</v>
      </c>
      <c r="E24" s="35">
        <v>815.89137048192777</v>
      </c>
      <c r="F24" s="34">
        <v>1102.6645870983934</v>
      </c>
      <c r="G24" s="35">
        <v>3535.4268298192774</v>
      </c>
      <c r="H24" s="34">
        <v>3974.4408007028114</v>
      </c>
      <c r="I24" s="35">
        <v>23.077591752157243</v>
      </c>
      <c r="J24" s="34">
        <v>27.743892597504693</v>
      </c>
      <c r="K24" s="35">
        <v>-2719.4012123493976</v>
      </c>
      <c r="L24" s="34">
        <v>-2871.2382781124502</v>
      </c>
      <c r="M24" s="123">
        <v>2275.7537700803214</v>
      </c>
      <c r="N24" s="35">
        <v>1288.3485190763051</v>
      </c>
      <c r="O24" s="34">
        <v>1597.8624648594378</v>
      </c>
      <c r="P24" s="35">
        <v>3564.1022891566263</v>
      </c>
      <c r="Q24" s="34">
        <v>3873.6162349397591</v>
      </c>
      <c r="R24" s="130">
        <v>859.56135918674704</v>
      </c>
      <c r="S24" s="34">
        <v>982.0023970883534</v>
      </c>
      <c r="T24" s="35">
        <v>370.99843875502006</v>
      </c>
      <c r="U24" s="34">
        <v>467.90707078313255</v>
      </c>
      <c r="V24" s="35">
        <v>231.68867288801121</v>
      </c>
      <c r="W24" s="34">
        <v>209.87124546863191</v>
      </c>
      <c r="X24" s="35">
        <v>488.56292043172692</v>
      </c>
      <c r="Y24" s="34">
        <v>513.81327936746993</v>
      </c>
      <c r="Z24" s="90">
        <v>1405.9162587851406</v>
      </c>
      <c r="AA24" s="91">
        <v>1563.9349598393574</v>
      </c>
      <c r="AB24" s="90">
        <v>61.138873230579058</v>
      </c>
      <c r="AC24" s="91">
        <v>62.790488243144182</v>
      </c>
      <c r="AD24" s="90">
        <v>179.02036897590372</v>
      </c>
      <c r="AE24" s="91">
        <v>799.22668298192775</v>
      </c>
      <c r="AF24" s="368">
        <v>7.5791104679626455</v>
      </c>
      <c r="AG24" s="97">
        <v>3.6959763427434735</v>
      </c>
      <c r="AH24" s="90">
        <v>50.133995983935741</v>
      </c>
      <c r="AI24" s="91">
        <v>320.91280747991971</v>
      </c>
      <c r="AJ24" s="90">
        <v>3.6357613205034394</v>
      </c>
      <c r="AK24" s="91">
        <v>20.458594414490179</v>
      </c>
      <c r="AL24" s="106">
        <v>799.97638177710837</v>
      </c>
      <c r="AM24" s="107">
        <v>1865.5549723895581</v>
      </c>
      <c r="AN24" s="106"/>
      <c r="AO24" s="107"/>
      <c r="AP24" s="106">
        <v>93.25913401547291</v>
      </c>
      <c r="AQ24" s="107">
        <v>8.5602720239580741</v>
      </c>
      <c r="AR24" s="122">
        <v>82.086821570893221</v>
      </c>
      <c r="AS24" s="115">
        <v>66.199097608031337</v>
      </c>
      <c r="AT24" s="114">
        <v>30.814173180508249</v>
      </c>
      <c r="AU24" s="115">
        <v>57.645720611791972</v>
      </c>
      <c r="AV24" s="106">
        <v>2078.3815700301207</v>
      </c>
      <c r="AW24" s="107">
        <v>3444.3078325803217</v>
      </c>
      <c r="AX24" s="151"/>
      <c r="AZ24"/>
      <c r="BA24"/>
      <c r="BB24"/>
    </row>
    <row r="25" spans="1:54" ht="15.6" customHeight="1" x14ac:dyDescent="0.3">
      <c r="A25" s="1">
        <v>18</v>
      </c>
      <c r="B25" s="38" t="s">
        <v>83</v>
      </c>
      <c r="C25" s="146">
        <v>4700</v>
      </c>
      <c r="D25" s="160">
        <v>8.86</v>
      </c>
      <c r="E25" s="35">
        <v>854.71647021276601</v>
      </c>
      <c r="F25" s="34">
        <v>1798.009655319149</v>
      </c>
      <c r="G25" s="35">
        <v>3666.5053085106383</v>
      </c>
      <c r="H25" s="34">
        <v>4508.8829489361697</v>
      </c>
      <c r="I25" s="35">
        <v>23.311475050337734</v>
      </c>
      <c r="J25" s="34">
        <v>39.877053267558722</v>
      </c>
      <c r="K25" s="35">
        <v>-2811.7888382978722</v>
      </c>
      <c r="L25" s="34">
        <v>-2726.4655978723404</v>
      </c>
      <c r="M25" s="123">
        <v>2523.2607468085107</v>
      </c>
      <c r="N25" s="35">
        <v>749.45063829787239</v>
      </c>
      <c r="O25" s="34">
        <v>749.45063829787239</v>
      </c>
      <c r="P25" s="35">
        <v>3272.7113851063832</v>
      </c>
      <c r="Q25" s="34">
        <v>3272.7113851063832</v>
      </c>
      <c r="R25" s="130">
        <v>429.49793617021277</v>
      </c>
      <c r="S25" s="34">
        <v>502.31744893617014</v>
      </c>
      <c r="T25" s="35">
        <v>321.96041489361698</v>
      </c>
      <c r="U25" s="34">
        <v>405.45130638297871</v>
      </c>
      <c r="V25" s="35">
        <v>133.40085187557253</v>
      </c>
      <c r="W25" s="34">
        <v>123.89094350622076</v>
      </c>
      <c r="X25" s="35">
        <v>107.53752127659574</v>
      </c>
      <c r="Y25" s="34">
        <v>96.866142553191494</v>
      </c>
      <c r="Z25" s="90">
        <v>254.58541914893615</v>
      </c>
      <c r="AA25" s="91">
        <v>263.20075319148935</v>
      </c>
      <c r="AB25" s="90">
        <v>168.70484476526531</v>
      </c>
      <c r="AC25" s="91">
        <v>190.84954843222414</v>
      </c>
      <c r="AD25" s="90">
        <v>177.61817234042556</v>
      </c>
      <c r="AE25" s="91">
        <v>474.13315744680847</v>
      </c>
      <c r="AF25" s="368">
        <v>0.88149278274050769</v>
      </c>
      <c r="AG25" s="97">
        <v>0.85533221989784214</v>
      </c>
      <c r="AH25" s="90">
        <v>1588.6639404255318</v>
      </c>
      <c r="AI25" s="91">
        <v>1806.1721489361701</v>
      </c>
      <c r="AJ25" s="90">
        <v>133.15034233013904</v>
      </c>
      <c r="AK25" s="91">
        <v>122.82544894876601</v>
      </c>
      <c r="AL25" s="106">
        <v>4005.8827085106382</v>
      </c>
      <c r="AM25" s="107">
        <v>4870.7717382978726</v>
      </c>
      <c r="AN25" s="106"/>
      <c r="AO25" s="107"/>
      <c r="AP25" s="106">
        <v>0</v>
      </c>
      <c r="AQ25" s="107">
        <v>0</v>
      </c>
      <c r="AR25" s="122">
        <v>42.586832456234866</v>
      </c>
      <c r="AS25" s="115">
        <v>47.232029174982607</v>
      </c>
      <c r="AT25" s="114">
        <v>111.20310515864773</v>
      </c>
      <c r="AU25" s="115">
        <v>110.46520620115645</v>
      </c>
      <c r="AV25" s="106">
        <v>1595.3944723404254</v>
      </c>
      <c r="AW25" s="107">
        <v>2842.5103999999997</v>
      </c>
      <c r="AX25" s="151"/>
      <c r="AZ25"/>
      <c r="BA25"/>
      <c r="BB25" s="222"/>
    </row>
    <row r="26" spans="1:54" ht="15.6" customHeight="1" x14ac:dyDescent="0.3">
      <c r="A26" s="1">
        <v>19</v>
      </c>
      <c r="B26" s="38" t="s">
        <v>84</v>
      </c>
      <c r="C26" s="146">
        <v>3961</v>
      </c>
      <c r="D26" s="160">
        <v>8.86</v>
      </c>
      <c r="E26" s="35">
        <v>667.76940924009091</v>
      </c>
      <c r="F26" s="34">
        <v>938.00002777076497</v>
      </c>
      <c r="G26" s="35">
        <v>3317.852875536481</v>
      </c>
      <c r="H26" s="34">
        <v>3645.1488109063366</v>
      </c>
      <c r="I26" s="35">
        <v>20.126552752346374</v>
      </c>
      <c r="J26" s="34">
        <v>25.732832222494061</v>
      </c>
      <c r="K26" s="35">
        <v>-2650.0834662963898</v>
      </c>
      <c r="L26" s="34">
        <v>-2707.219381469326</v>
      </c>
      <c r="M26" s="123">
        <v>2248.3314491290075</v>
      </c>
      <c r="N26" s="35">
        <v>780.85988386771021</v>
      </c>
      <c r="O26" s="34">
        <v>902.53394092400913</v>
      </c>
      <c r="P26" s="35">
        <v>3029.1913329967178</v>
      </c>
      <c r="Q26" s="34">
        <v>3150.8653900530167</v>
      </c>
      <c r="R26" s="130">
        <v>354.23015905074476</v>
      </c>
      <c r="S26" s="34">
        <v>415.80685937894469</v>
      </c>
      <c r="T26" s="35">
        <v>233.37757889421863</v>
      </c>
      <c r="U26" s="34">
        <v>256.4817369351174</v>
      </c>
      <c r="V26" s="35">
        <v>151.78414341649508</v>
      </c>
      <c r="W26" s="34">
        <v>162.11948045413155</v>
      </c>
      <c r="X26" s="35">
        <v>141.49880080787679</v>
      </c>
      <c r="Y26" s="34">
        <v>181.02060843221409</v>
      </c>
      <c r="Z26" s="90">
        <v>500.96855087099215</v>
      </c>
      <c r="AA26" s="91">
        <v>326.82748800807877</v>
      </c>
      <c r="AB26" s="90">
        <v>70.709061164592939</v>
      </c>
      <c r="AC26" s="91">
        <v>127.22517983819846</v>
      </c>
      <c r="AD26" s="90">
        <v>-120.85983337541026</v>
      </c>
      <c r="AE26" s="91">
        <v>313.86982075233527</v>
      </c>
      <c r="AF26" s="368">
        <v>1.3574845283471584</v>
      </c>
      <c r="AG26" s="97">
        <v>1.50995948540751</v>
      </c>
      <c r="AH26" s="90">
        <v>0</v>
      </c>
      <c r="AI26" s="91">
        <v>292.06387275940421</v>
      </c>
      <c r="AJ26" s="90">
        <v>0</v>
      </c>
      <c r="AK26" s="91">
        <v>24.651379373415189</v>
      </c>
      <c r="AL26" s="106">
        <v>2019.691996970462</v>
      </c>
      <c r="AM26" s="107">
        <v>2115.2075586972987</v>
      </c>
      <c r="AN26" s="106"/>
      <c r="AO26" s="107"/>
      <c r="AP26" s="106">
        <v>0</v>
      </c>
      <c r="AQ26" s="107">
        <v>0</v>
      </c>
      <c r="AR26" s="122">
        <v>44.539039564633896</v>
      </c>
      <c r="AS26" s="115">
        <v>48.347781028043997</v>
      </c>
      <c r="AT26" s="114">
        <v>69.961353176594528</v>
      </c>
      <c r="AU26" s="115">
        <v>67.997554854903925</v>
      </c>
      <c r="AV26" s="106">
        <v>1166.8934536733148</v>
      </c>
      <c r="AW26" s="107">
        <v>1602.1129159303205</v>
      </c>
      <c r="AX26" s="151"/>
      <c r="AZ26"/>
      <c r="BA26"/>
      <c r="BB26"/>
    </row>
    <row r="27" spans="1:54" ht="15.6" customHeight="1" x14ac:dyDescent="0.3">
      <c r="A27" s="1">
        <v>46</v>
      </c>
      <c r="B27" s="38" t="s">
        <v>85</v>
      </c>
      <c r="C27" s="146">
        <v>1320</v>
      </c>
      <c r="D27" s="160">
        <v>8.36</v>
      </c>
      <c r="E27" s="35">
        <v>1091.3640909090909</v>
      </c>
      <c r="F27" s="34">
        <v>1534.2009393939393</v>
      </c>
      <c r="G27" s="35">
        <v>4012.2550606060604</v>
      </c>
      <c r="H27" s="34">
        <v>4825.6531439393939</v>
      </c>
      <c r="I27" s="35">
        <v>27.200765515247127</v>
      </c>
      <c r="J27" s="34">
        <v>31.792607003277141</v>
      </c>
      <c r="K27" s="35">
        <v>-2905.7591969696969</v>
      </c>
      <c r="L27" s="34">
        <v>-3291.4522045454546</v>
      </c>
      <c r="M27" s="123">
        <v>2189.5990833333335</v>
      </c>
      <c r="N27" s="35">
        <v>1422.5257575757576</v>
      </c>
      <c r="O27" s="34">
        <v>1927.095712121212</v>
      </c>
      <c r="P27" s="35">
        <v>3612.1248409090913</v>
      </c>
      <c r="Q27" s="34">
        <v>4116.6947954545458</v>
      </c>
      <c r="R27" s="130">
        <v>896.12523484848487</v>
      </c>
      <c r="S27" s="34">
        <v>994.93842424242428</v>
      </c>
      <c r="T27" s="35">
        <v>417.02090909090907</v>
      </c>
      <c r="U27" s="34">
        <v>499.27320454545458</v>
      </c>
      <c r="V27" s="35">
        <v>214.8873630346273</v>
      </c>
      <c r="W27" s="34">
        <v>199.27735259660696</v>
      </c>
      <c r="X27" s="35">
        <v>479.10432575757574</v>
      </c>
      <c r="Y27" s="34">
        <v>504.07741666666664</v>
      </c>
      <c r="Z27" s="90">
        <v>459.23903787878788</v>
      </c>
      <c r="AA27" s="91">
        <v>495.95507575757574</v>
      </c>
      <c r="AB27" s="90">
        <v>195.13263484473399</v>
      </c>
      <c r="AC27" s="91">
        <v>200.6105941596922</v>
      </c>
      <c r="AD27" s="90">
        <v>436.88619696969698</v>
      </c>
      <c r="AE27" s="91">
        <v>964.34527272727269</v>
      </c>
      <c r="AF27" s="368"/>
      <c r="AG27" s="97">
        <v>102.53763891167547</v>
      </c>
      <c r="AH27" s="90">
        <v>4560.4231060606062</v>
      </c>
      <c r="AI27" s="91">
        <v>5112.9699924242423</v>
      </c>
      <c r="AJ27" s="90">
        <v>369.44909739988157</v>
      </c>
      <c r="AK27" s="91">
        <v>342.61646028300811</v>
      </c>
      <c r="AL27" s="106">
        <v>0</v>
      </c>
      <c r="AM27" s="107">
        <v>68.627477272727276</v>
      </c>
      <c r="AN27" s="106"/>
      <c r="AO27" s="107"/>
      <c r="AP27" s="106">
        <v>144.88876211782252</v>
      </c>
      <c r="AQ27" s="107">
        <v>5.2199850857568979</v>
      </c>
      <c r="AR27" s="122">
        <v>87.160529241377915</v>
      </c>
      <c r="AS27" s="115">
        <v>85.877121075923455</v>
      </c>
      <c r="AT27" s="114">
        <v>12.163734406705464</v>
      </c>
      <c r="AU27" s="115">
        <v>14.486723535990258</v>
      </c>
      <c r="AV27" s="106">
        <v>7281.0235227272733</v>
      </c>
      <c r="AW27" s="107">
        <v>8117.3943409090907</v>
      </c>
      <c r="AX27" s="151"/>
      <c r="AZ27"/>
      <c r="BA27"/>
      <c r="BB27"/>
    </row>
    <row r="28" spans="1:54" ht="15.6" customHeight="1" x14ac:dyDescent="0.3">
      <c r="A28" s="1">
        <v>47</v>
      </c>
      <c r="B28" s="40" t="s">
        <v>86</v>
      </c>
      <c r="C28" s="146">
        <v>1771</v>
      </c>
      <c r="D28" s="160">
        <v>8.61</v>
      </c>
      <c r="E28" s="35">
        <v>1559.8692885375492</v>
      </c>
      <c r="F28" s="34">
        <v>2875.3511688311687</v>
      </c>
      <c r="G28" s="35">
        <v>5737.3786222473173</v>
      </c>
      <c r="H28" s="34">
        <v>7025.6764313946924</v>
      </c>
      <c r="I28" s="35">
        <v>27.187839451434918</v>
      </c>
      <c r="J28" s="34">
        <v>40.92632498676533</v>
      </c>
      <c r="K28" s="35">
        <v>-4177.5093337097687</v>
      </c>
      <c r="L28" s="34">
        <v>-4152.4841727837374</v>
      </c>
      <c r="M28" s="123">
        <v>2614.2041727837377</v>
      </c>
      <c r="N28" s="35">
        <v>2089.2653529079616</v>
      </c>
      <c r="O28" s="34">
        <v>2089.2653529079616</v>
      </c>
      <c r="P28" s="35">
        <v>4703.4695256916993</v>
      </c>
      <c r="Q28" s="34">
        <v>4703.4695256916993</v>
      </c>
      <c r="R28" s="130">
        <v>850.62967814793899</v>
      </c>
      <c r="S28" s="34">
        <v>924.57303783173359</v>
      </c>
      <c r="T28" s="35">
        <v>265.60390739695089</v>
      </c>
      <c r="U28" s="34">
        <v>482.61800112930547</v>
      </c>
      <c r="V28" s="35">
        <v>320.26248652910596</v>
      </c>
      <c r="W28" s="34">
        <v>191.574503161563</v>
      </c>
      <c r="X28" s="35">
        <v>585.02577075098816</v>
      </c>
      <c r="Y28" s="34">
        <v>441.94964426877465</v>
      </c>
      <c r="Z28" s="90">
        <v>548.87779785431962</v>
      </c>
      <c r="AA28" s="91">
        <v>975.9827216261998</v>
      </c>
      <c r="AB28" s="90">
        <v>154.97614978657032</v>
      </c>
      <c r="AC28" s="91">
        <v>94.732521113815764</v>
      </c>
      <c r="AD28" s="90">
        <v>302.67015245623941</v>
      </c>
      <c r="AE28" s="91">
        <v>884.44444946357999</v>
      </c>
      <c r="AF28" s="368">
        <v>19.242868766207636</v>
      </c>
      <c r="AG28" s="97">
        <v>4.0808484566395196</v>
      </c>
      <c r="AH28" s="90">
        <v>3504.1222077922075</v>
      </c>
      <c r="AI28" s="91">
        <v>4017.2094692264254</v>
      </c>
      <c r="AJ28" s="90">
        <v>189.06190479984633</v>
      </c>
      <c r="AK28" s="91">
        <v>171.71091554102949</v>
      </c>
      <c r="AL28" s="106">
        <v>312.81761716544327</v>
      </c>
      <c r="AM28" s="107">
        <v>1727.3268492377188</v>
      </c>
      <c r="AN28" s="106"/>
      <c r="AO28" s="107"/>
      <c r="AP28" s="106">
        <v>817.42986747653231</v>
      </c>
      <c r="AQ28" s="107">
        <v>17.508437327443399</v>
      </c>
      <c r="AR28" s="122">
        <v>89.019311836984201</v>
      </c>
      <c r="AS28" s="115">
        <v>77.228850988836399</v>
      </c>
      <c r="AT28" s="114">
        <v>22.832118978212801</v>
      </c>
      <c r="AU28" s="115">
        <v>45.51616409974617</v>
      </c>
      <c r="AV28" s="106">
        <v>8121.3605646527376</v>
      </c>
      <c r="AW28" s="107">
        <v>7719.1174025974024</v>
      </c>
      <c r="AX28" s="151"/>
      <c r="AZ28"/>
      <c r="BA28"/>
      <c r="BB28"/>
    </row>
    <row r="29" spans="1:54" ht="15.6" customHeight="1" x14ac:dyDescent="0.3">
      <c r="A29" s="1">
        <v>49</v>
      </c>
      <c r="B29" s="38" t="s">
        <v>87</v>
      </c>
      <c r="C29" s="146">
        <v>314024</v>
      </c>
      <c r="D29" s="160">
        <v>5.36</v>
      </c>
      <c r="E29" s="35">
        <v>1286.2648930336534</v>
      </c>
      <c r="F29" s="34">
        <v>2550.595512922579</v>
      </c>
      <c r="G29" s="35">
        <v>4086.6210769877457</v>
      </c>
      <c r="H29" s="34">
        <v>5031.0568943774997</v>
      </c>
      <c r="I29" s="35">
        <v>31.475022244581609</v>
      </c>
      <c r="J29" s="34">
        <v>50.697011909625168</v>
      </c>
      <c r="K29" s="35">
        <v>-2765.7751635543782</v>
      </c>
      <c r="L29" s="34">
        <v>-2470.3213785888979</v>
      </c>
      <c r="M29" s="123">
        <v>2902.2860999796194</v>
      </c>
      <c r="N29" s="35">
        <v>1142.764018036838</v>
      </c>
      <c r="O29" s="34">
        <v>1361.3364571816167</v>
      </c>
      <c r="P29" s="35">
        <v>4045.0501180164574</v>
      </c>
      <c r="Q29" s="34">
        <v>4263.6225571612358</v>
      </c>
      <c r="R29" s="130">
        <v>1446.6008960143174</v>
      </c>
      <c r="S29" s="34">
        <v>1771.1663644816958</v>
      </c>
      <c r="T29" s="35">
        <v>613.48413812320075</v>
      </c>
      <c r="U29" s="34">
        <v>1149.9472245433471</v>
      </c>
      <c r="V29" s="35">
        <v>235.80086364414018</v>
      </c>
      <c r="W29" s="34">
        <v>154.02153478695857</v>
      </c>
      <c r="X29" s="35">
        <v>833.11675789111666</v>
      </c>
      <c r="Y29" s="34">
        <v>621.21913993834858</v>
      </c>
      <c r="Z29" s="90">
        <v>928.99417261101064</v>
      </c>
      <c r="AA29" s="91">
        <v>1174.6085565434489</v>
      </c>
      <c r="AB29" s="90">
        <v>155.71689668930136</v>
      </c>
      <c r="AC29" s="91">
        <v>150.78779688901238</v>
      </c>
      <c r="AD29" s="90">
        <v>532.85008569408706</v>
      </c>
      <c r="AE29" s="91">
        <v>1743.0870122028891</v>
      </c>
      <c r="AF29" s="368">
        <v>3.6103267001078261</v>
      </c>
      <c r="AG29" s="97">
        <v>1.1329102961237354</v>
      </c>
      <c r="AH29" s="90">
        <v>4180.9288284016511</v>
      </c>
      <c r="AI29" s="91">
        <v>4470.4349405777903</v>
      </c>
      <c r="AJ29" s="90">
        <v>288.1236465539161</v>
      </c>
      <c r="AK29" s="91">
        <v>230.77884751353523</v>
      </c>
      <c r="AL29" s="106">
        <v>3018.1465857705143</v>
      </c>
      <c r="AM29" s="107">
        <v>12272.968147561971</v>
      </c>
      <c r="AN29" s="106"/>
      <c r="AO29" s="107"/>
      <c r="AP29" s="106">
        <v>1378.0349315696717</v>
      </c>
      <c r="AQ29" s="107">
        <v>645.78826012041634</v>
      </c>
      <c r="AR29" s="122">
        <v>75.605867532714782</v>
      </c>
      <c r="AS29" s="115">
        <v>44.0887154465129</v>
      </c>
      <c r="AT29" s="114">
        <v>67.543821773049089</v>
      </c>
      <c r="AU29" s="115">
        <v>193.69585084271969</v>
      </c>
      <c r="AV29" s="106">
        <v>4220.9169286742408</v>
      </c>
      <c r="AW29" s="107">
        <v>3870.0810724976436</v>
      </c>
      <c r="AX29" s="151"/>
      <c r="AZ29"/>
      <c r="BA29"/>
      <c r="BB29"/>
    </row>
    <row r="30" spans="1:54" ht="15.6" customHeight="1" x14ac:dyDescent="0.3">
      <c r="A30" s="1">
        <v>50</v>
      </c>
      <c r="B30" s="38" t="s">
        <v>88</v>
      </c>
      <c r="C30" s="146">
        <v>11184</v>
      </c>
      <c r="D30" s="160">
        <v>8.36</v>
      </c>
      <c r="E30" s="35">
        <v>851.17421494992846</v>
      </c>
      <c r="F30" s="34">
        <v>1200.2087303290414</v>
      </c>
      <c r="G30" s="35">
        <v>3344.7658905579397</v>
      </c>
      <c r="H30" s="34">
        <v>3832.9151251788267</v>
      </c>
      <c r="I30" s="35">
        <v>25.447945919107191</v>
      </c>
      <c r="J30" s="34">
        <v>31.313209166692545</v>
      </c>
      <c r="K30" s="35">
        <v>-2493.5916756080114</v>
      </c>
      <c r="L30" s="34">
        <v>-2632.7063948497853</v>
      </c>
      <c r="M30" s="123">
        <v>2337.5449982117311</v>
      </c>
      <c r="N30" s="35">
        <v>634.81062231759654</v>
      </c>
      <c r="O30" s="34">
        <v>948.10920332618025</v>
      </c>
      <c r="P30" s="35">
        <v>2972.3556205293276</v>
      </c>
      <c r="Q30" s="34">
        <v>3285.6542015379114</v>
      </c>
      <c r="R30" s="130">
        <v>437.938429899857</v>
      </c>
      <c r="S30" s="34">
        <v>571.92455114449206</v>
      </c>
      <c r="T30" s="35">
        <v>370.37330829756797</v>
      </c>
      <c r="U30" s="34">
        <v>528.23105329041482</v>
      </c>
      <c r="V30" s="35">
        <v>118.24243812623921</v>
      </c>
      <c r="W30" s="34">
        <v>108.27166399663655</v>
      </c>
      <c r="X30" s="35">
        <v>67.565121602288983</v>
      </c>
      <c r="Y30" s="34">
        <v>43.693497854077258</v>
      </c>
      <c r="Z30" s="90">
        <v>476.7834763948498</v>
      </c>
      <c r="AA30" s="91">
        <v>579.86679095135912</v>
      </c>
      <c r="AB30" s="90">
        <v>91.852686089560876</v>
      </c>
      <c r="AC30" s="91">
        <v>98.630333736850744</v>
      </c>
      <c r="AD30" s="90">
        <v>-24.598822424892745</v>
      </c>
      <c r="AE30" s="91">
        <v>515.53241058655215</v>
      </c>
      <c r="AF30" s="368">
        <v>1.010298144497396</v>
      </c>
      <c r="AG30" s="97">
        <v>0.95472393758525265</v>
      </c>
      <c r="AH30" s="90">
        <v>91.421118562231769</v>
      </c>
      <c r="AI30" s="91">
        <v>304.46066702432046</v>
      </c>
      <c r="AJ30" s="90">
        <v>8.4025548857406385</v>
      </c>
      <c r="AK30" s="91">
        <v>23.344827195548849</v>
      </c>
      <c r="AL30" s="106">
        <v>3462.3402798640914</v>
      </c>
      <c r="AM30" s="107">
        <v>4831.3980159155935</v>
      </c>
      <c r="AN30" s="106"/>
      <c r="AO30" s="107"/>
      <c r="AP30" s="106">
        <v>239.54573164242638</v>
      </c>
      <c r="AQ30" s="107">
        <v>10.904055516140476</v>
      </c>
      <c r="AR30" s="122">
        <v>39.4064730679276</v>
      </c>
      <c r="AS30" s="115">
        <v>32.551576061267603</v>
      </c>
      <c r="AT30" s="114">
        <v>109.80404186638383</v>
      </c>
      <c r="AU30" s="115">
        <v>128.5412751074895</v>
      </c>
      <c r="AV30" s="106">
        <v>400.3656258941345</v>
      </c>
      <c r="AW30" s="107">
        <v>139.33313751788268</v>
      </c>
      <c r="AX30" s="151"/>
      <c r="AZ30"/>
      <c r="BA30"/>
      <c r="BB30"/>
    </row>
    <row r="31" spans="1:54" ht="15.6" customHeight="1" x14ac:dyDescent="0.3">
      <c r="A31" s="1">
        <v>51</v>
      </c>
      <c r="B31" s="38" t="s">
        <v>89</v>
      </c>
      <c r="C31" s="146">
        <v>9143</v>
      </c>
      <c r="D31" s="160">
        <v>5.36</v>
      </c>
      <c r="E31" s="35">
        <v>922.01127419884062</v>
      </c>
      <c r="F31" s="34">
        <v>955.7922290276714</v>
      </c>
      <c r="G31" s="35">
        <v>4091.1518199715633</v>
      </c>
      <c r="H31" s="34">
        <v>4154.0718680958116</v>
      </c>
      <c r="I31" s="35">
        <v>22.536716180951931</v>
      </c>
      <c r="J31" s="34">
        <v>23.008562667592887</v>
      </c>
      <c r="K31" s="35">
        <v>-3169.1405457727224</v>
      </c>
      <c r="L31" s="34">
        <v>-3198.2796390681392</v>
      </c>
      <c r="M31" s="123">
        <v>4390.7669200481241</v>
      </c>
      <c r="N31" s="35">
        <v>-432.6268183309636</v>
      </c>
      <c r="O31" s="34">
        <v>-432.6268183309636</v>
      </c>
      <c r="P31" s="35">
        <v>3958.1401017171606</v>
      </c>
      <c r="Q31" s="34">
        <v>3958.1401017171606</v>
      </c>
      <c r="R31" s="130">
        <v>835.65855408509242</v>
      </c>
      <c r="S31" s="34">
        <v>802.28984797112548</v>
      </c>
      <c r="T31" s="35">
        <v>458.47435415071641</v>
      </c>
      <c r="U31" s="34">
        <v>473.96551678880013</v>
      </c>
      <c r="V31" s="35">
        <v>182.26942172874135</v>
      </c>
      <c r="W31" s="34">
        <v>169.27177601585458</v>
      </c>
      <c r="X31" s="35">
        <v>377.18419993437607</v>
      </c>
      <c r="Y31" s="34">
        <v>328.32433118232524</v>
      </c>
      <c r="Z31" s="90">
        <v>1184.195337416603</v>
      </c>
      <c r="AA31" s="91">
        <v>1184.195337416603</v>
      </c>
      <c r="AB31" s="90">
        <v>70.567627458163656</v>
      </c>
      <c r="AC31" s="91">
        <v>67.749789466438159</v>
      </c>
      <c r="AD31" s="90">
        <v>-499.05047796128179</v>
      </c>
      <c r="AE31" s="91">
        <v>752.2516340369682</v>
      </c>
      <c r="AF31" s="368">
        <v>7.7372181762186294</v>
      </c>
      <c r="AG31" s="97">
        <v>5.351874623921054</v>
      </c>
      <c r="AH31" s="90">
        <v>2518.9452291370449</v>
      </c>
      <c r="AI31" s="91">
        <v>2559.7612249808594</v>
      </c>
      <c r="AJ31" s="90">
        <v>167.12642283381365</v>
      </c>
      <c r="AK31" s="91">
        <v>167.32845260513611</v>
      </c>
      <c r="AL31" s="106">
        <v>669.71398009406107</v>
      </c>
      <c r="AM31" s="107">
        <v>985.37290386087727</v>
      </c>
      <c r="AN31" s="106"/>
      <c r="AO31" s="107"/>
      <c r="AP31" s="106">
        <v>0</v>
      </c>
      <c r="AQ31" s="107">
        <v>0</v>
      </c>
      <c r="AR31" s="122">
        <v>87.46467298210753</v>
      </c>
      <c r="AS31" s="115">
        <v>85.151852297748647</v>
      </c>
      <c r="AT31" s="114">
        <v>31.092359944835195</v>
      </c>
      <c r="AU31" s="115">
        <v>37.559118663760131</v>
      </c>
      <c r="AV31" s="106">
        <v>8858.3405238980631</v>
      </c>
      <c r="AW31" s="107">
        <v>8889.662068248932</v>
      </c>
      <c r="AX31" s="151"/>
      <c r="AZ31"/>
      <c r="BA31"/>
      <c r="BB31"/>
    </row>
    <row r="32" spans="1:54" ht="15.6" customHeight="1" x14ac:dyDescent="0.3">
      <c r="A32" s="1">
        <v>52</v>
      </c>
      <c r="B32" s="39" t="s">
        <v>90</v>
      </c>
      <c r="C32" s="146">
        <v>2292</v>
      </c>
      <c r="D32" s="160">
        <v>9.86</v>
      </c>
      <c r="E32" s="35">
        <v>1130.7582155322862</v>
      </c>
      <c r="F32" s="34">
        <v>1193.0175130890052</v>
      </c>
      <c r="G32" s="35">
        <v>4130.7582198952878</v>
      </c>
      <c r="H32" s="34">
        <v>4398.330719895288</v>
      </c>
      <c r="I32" s="35">
        <v>27.374107980615488</v>
      </c>
      <c r="J32" s="34">
        <v>27.124324864716126</v>
      </c>
      <c r="K32" s="35">
        <v>-3000.0000043630016</v>
      </c>
      <c r="L32" s="34">
        <v>-3205.3132068062828</v>
      </c>
      <c r="M32" s="123">
        <v>2276.2824389179755</v>
      </c>
      <c r="N32" s="35">
        <v>1672.1448516579408</v>
      </c>
      <c r="O32" s="34">
        <v>1902.0462085514835</v>
      </c>
      <c r="P32" s="35">
        <v>3948.4272905759162</v>
      </c>
      <c r="Q32" s="34">
        <v>4178.3286474694587</v>
      </c>
      <c r="R32" s="130">
        <v>929.43549738219906</v>
      </c>
      <c r="S32" s="34">
        <v>996.71345549738226</v>
      </c>
      <c r="T32" s="35">
        <v>410.47027050610819</v>
      </c>
      <c r="U32" s="34">
        <v>441.70622600349043</v>
      </c>
      <c r="V32" s="35">
        <v>226.43186709629637</v>
      </c>
      <c r="W32" s="34">
        <v>225.6507598988442</v>
      </c>
      <c r="X32" s="35">
        <v>518.96522687609081</v>
      </c>
      <c r="Y32" s="34">
        <v>555.00722949389183</v>
      </c>
      <c r="Z32" s="90">
        <v>562.80087260034907</v>
      </c>
      <c r="AA32" s="91">
        <v>574.934794938918</v>
      </c>
      <c r="AB32" s="90">
        <v>165.14464398178023</v>
      </c>
      <c r="AC32" s="91">
        <v>173.36112969180701</v>
      </c>
      <c r="AD32" s="90">
        <v>375.88269633507861</v>
      </c>
      <c r="AE32" s="91">
        <v>956.02884816753931</v>
      </c>
      <c r="AF32" s="368">
        <v>1.7667625589458484</v>
      </c>
      <c r="AG32" s="97">
        <v>1.8638726966470718</v>
      </c>
      <c r="AH32" s="90">
        <v>3248.3322862129144</v>
      </c>
      <c r="AI32" s="91">
        <v>3561.6756064572428</v>
      </c>
      <c r="AJ32" s="90">
        <v>230.83107145996539</v>
      </c>
      <c r="AK32" s="91">
        <v>239.01712558953236</v>
      </c>
      <c r="AL32" s="106">
        <v>3817.626527050611</v>
      </c>
      <c r="AM32" s="107">
        <v>3860.4944066317626</v>
      </c>
      <c r="AN32" s="106"/>
      <c r="AO32" s="107"/>
      <c r="AP32" s="106">
        <v>57.316756180733158</v>
      </c>
      <c r="AQ32" s="107">
        <v>10.369722932651321</v>
      </c>
      <c r="AR32" s="122">
        <v>55.731554140389505</v>
      </c>
      <c r="AS32" s="115">
        <v>52.450768788247956</v>
      </c>
      <c r="AT32" s="114">
        <v>86.859913274458506</v>
      </c>
      <c r="AU32" s="115">
        <v>83.823548251730088</v>
      </c>
      <c r="AV32" s="106">
        <v>2197.1168499127402</v>
      </c>
      <c r="AW32" s="107">
        <v>1385.6521465968585</v>
      </c>
      <c r="AX32" s="151"/>
      <c r="AZ32"/>
      <c r="BA32"/>
      <c r="BB32"/>
    </row>
    <row r="33" spans="1:54" ht="15.6" customHeight="1" x14ac:dyDescent="0.3">
      <c r="A33" s="1">
        <v>61</v>
      </c>
      <c r="B33" s="38" t="s">
        <v>20</v>
      </c>
      <c r="C33" s="146">
        <v>16469</v>
      </c>
      <c r="D33" s="160">
        <v>7.86</v>
      </c>
      <c r="E33" s="35">
        <v>1084.4929048515392</v>
      </c>
      <c r="F33" s="34">
        <v>1855.873143481693</v>
      </c>
      <c r="G33" s="35">
        <v>3284.3227342279433</v>
      </c>
      <c r="H33" s="34">
        <v>4186.4713977776428</v>
      </c>
      <c r="I33" s="35">
        <v>33.020290410238097</v>
      </c>
      <c r="J33" s="34">
        <v>44.330247770637328</v>
      </c>
      <c r="K33" s="35">
        <v>-2199.8298293764042</v>
      </c>
      <c r="L33" s="34">
        <v>-2330.5973107049608</v>
      </c>
      <c r="M33" s="123">
        <v>2198.1412229036368</v>
      </c>
      <c r="N33" s="35">
        <v>781.37761855607505</v>
      </c>
      <c r="O33" s="34">
        <v>1137.1164636589956</v>
      </c>
      <c r="P33" s="35">
        <v>2979.5188414597119</v>
      </c>
      <c r="Q33" s="34">
        <v>3335.2576865626324</v>
      </c>
      <c r="R33" s="130">
        <v>774.02266136377443</v>
      </c>
      <c r="S33" s="34">
        <v>947.2032801020099</v>
      </c>
      <c r="T33" s="35">
        <v>440.25363835084096</v>
      </c>
      <c r="U33" s="34">
        <v>592.55045418665372</v>
      </c>
      <c r="V33" s="35">
        <v>175.81289373625816</v>
      </c>
      <c r="W33" s="34">
        <v>159.85192035708749</v>
      </c>
      <c r="X33" s="35">
        <v>333.76902301293342</v>
      </c>
      <c r="Y33" s="34">
        <v>354.65282591535612</v>
      </c>
      <c r="Z33" s="90">
        <v>539.81242212641928</v>
      </c>
      <c r="AA33" s="91">
        <v>645.52479689112886</v>
      </c>
      <c r="AB33" s="90">
        <v>143.38733783019634</v>
      </c>
      <c r="AC33" s="91">
        <v>146.73383341178769</v>
      </c>
      <c r="AD33" s="90">
        <v>238.80182221142758</v>
      </c>
      <c r="AE33" s="91">
        <v>926.19446657356241</v>
      </c>
      <c r="AF33" s="368">
        <v>1.8231966978514389</v>
      </c>
      <c r="AG33" s="97">
        <v>1.7786341490710709</v>
      </c>
      <c r="AH33" s="90">
        <v>1081.7945303297104</v>
      </c>
      <c r="AI33" s="91">
        <v>1336.263412471917</v>
      </c>
      <c r="AJ33" s="90">
        <v>94.954528108041586</v>
      </c>
      <c r="AK33" s="91">
        <v>89.924396075452762</v>
      </c>
      <c r="AL33" s="106">
        <v>3297.8868152286113</v>
      </c>
      <c r="AM33" s="107">
        <v>4104.289139595604</v>
      </c>
      <c r="AN33" s="106"/>
      <c r="AO33" s="107"/>
      <c r="AP33" s="106">
        <v>46.891772890212039</v>
      </c>
      <c r="AQ33" s="107">
        <v>0.88418372926666267</v>
      </c>
      <c r="AR33" s="122">
        <v>60.690840031850236</v>
      </c>
      <c r="AS33" s="115">
        <v>55.072908389681373</v>
      </c>
      <c r="AT33" s="114">
        <v>93.170124316710925</v>
      </c>
      <c r="AU33" s="115">
        <v>95.665092048468495</v>
      </c>
      <c r="AV33" s="106">
        <v>1109.1831113000183</v>
      </c>
      <c r="AW33" s="107">
        <v>1931.4791268443744</v>
      </c>
      <c r="AX33" s="151"/>
      <c r="AZ33"/>
      <c r="BA33"/>
      <c r="BB33"/>
    </row>
    <row r="34" spans="1:54" ht="15.6" customHeight="1" x14ac:dyDescent="0.3">
      <c r="A34" s="1">
        <v>69</v>
      </c>
      <c r="B34" s="38" t="s">
        <v>91</v>
      </c>
      <c r="C34" s="146">
        <v>6558</v>
      </c>
      <c r="D34" s="160">
        <v>9.86</v>
      </c>
      <c r="E34" s="35">
        <v>717.10418267764567</v>
      </c>
      <c r="F34" s="34">
        <v>2441.0773772491611</v>
      </c>
      <c r="G34" s="35">
        <v>3901.7851448612382</v>
      </c>
      <c r="H34" s="34">
        <v>5224.3731793229645</v>
      </c>
      <c r="I34" s="35">
        <v>18.378874183323298</v>
      </c>
      <c r="J34" s="34">
        <v>46.724789624724025</v>
      </c>
      <c r="K34" s="35">
        <v>-3184.6809621835928</v>
      </c>
      <c r="L34" s="34">
        <v>-2786.6173955474228</v>
      </c>
      <c r="M34" s="123">
        <v>2483.4479200975907</v>
      </c>
      <c r="N34" s="35">
        <v>1064.7903324184203</v>
      </c>
      <c r="O34" s="34">
        <v>1064.7903324184203</v>
      </c>
      <c r="P34" s="35">
        <v>3548.238252516011</v>
      </c>
      <c r="Q34" s="34">
        <v>3548.238252516011</v>
      </c>
      <c r="R34" s="130">
        <v>334.36661177188171</v>
      </c>
      <c r="S34" s="34">
        <v>661.42793077157671</v>
      </c>
      <c r="T34" s="35">
        <v>350.94498322659348</v>
      </c>
      <c r="U34" s="34">
        <v>699.26997865202804</v>
      </c>
      <c r="V34" s="35">
        <v>95.276076807740623</v>
      </c>
      <c r="W34" s="34">
        <v>94.588349416430134</v>
      </c>
      <c r="X34" s="35">
        <v>-16.578371454711803</v>
      </c>
      <c r="Y34" s="34">
        <v>-37.842047880451354</v>
      </c>
      <c r="Z34" s="90">
        <v>1701.4758371454711</v>
      </c>
      <c r="AA34" s="91">
        <v>2203.1982235437636</v>
      </c>
      <c r="AB34" s="90">
        <v>19.651563923049373</v>
      </c>
      <c r="AC34" s="91">
        <v>30.021262894252622</v>
      </c>
      <c r="AD34" s="90">
        <v>-1350.533926501982</v>
      </c>
      <c r="AE34" s="91">
        <v>590.91455931686494</v>
      </c>
      <c r="AF34" s="368">
        <v>0.38482552405062775</v>
      </c>
      <c r="AG34" s="97">
        <v>0.52961573311621102</v>
      </c>
      <c r="AH34" s="90">
        <v>3193.2956709362611</v>
      </c>
      <c r="AI34" s="91">
        <v>3722.0080222628849</v>
      </c>
      <c r="AJ34" s="90">
        <v>166.23119155766031</v>
      </c>
      <c r="AK34" s="91">
        <v>154.55054112282517</v>
      </c>
      <c r="AL34" s="106">
        <v>8663.238218969198</v>
      </c>
      <c r="AM34" s="107">
        <v>11007.757726440988</v>
      </c>
      <c r="AN34" s="106"/>
      <c r="AO34" s="107"/>
      <c r="AP34" s="106">
        <v>144.44519216390012</v>
      </c>
      <c r="AQ34" s="107">
        <v>6.2250635561537308E-2</v>
      </c>
      <c r="AR34" s="122">
        <v>21.990926699927037</v>
      </c>
      <c r="AS34" s="115">
        <v>23.945477973193515</v>
      </c>
      <c r="AT34" s="114">
        <v>218.49324007997478</v>
      </c>
      <c r="AU34" s="115">
        <v>208.59105341827345</v>
      </c>
      <c r="AV34" s="106">
        <v>-921.94190301921321</v>
      </c>
      <c r="AW34" s="107">
        <v>262.18543915827996</v>
      </c>
      <c r="AX34" s="151"/>
      <c r="AZ34"/>
      <c r="BA34"/>
      <c r="BB34"/>
    </row>
    <row r="35" spans="1:54" ht="15.6" customHeight="1" x14ac:dyDescent="0.3">
      <c r="A35" s="1">
        <v>71</v>
      </c>
      <c r="B35" s="38" t="s">
        <v>92</v>
      </c>
      <c r="C35" s="146">
        <v>6473</v>
      </c>
      <c r="D35" s="160">
        <v>9.36</v>
      </c>
      <c r="E35" s="35">
        <v>969.63147381430565</v>
      </c>
      <c r="F35" s="34">
        <v>1921.0583330758536</v>
      </c>
      <c r="G35" s="35">
        <v>4229.6029538081266</v>
      </c>
      <c r="H35" s="34">
        <v>5364.0952649467017</v>
      </c>
      <c r="I35" s="35">
        <v>22.924881706480207</v>
      </c>
      <c r="J35" s="34">
        <v>35.813277695300989</v>
      </c>
      <c r="K35" s="35">
        <v>-3259.9714799938206</v>
      </c>
      <c r="L35" s="34">
        <v>-3443.0369303259695</v>
      </c>
      <c r="M35" s="123">
        <v>2094.5541912559861</v>
      </c>
      <c r="N35" s="35">
        <v>1613.6074463154641</v>
      </c>
      <c r="O35" s="34">
        <v>2059.8148014830836</v>
      </c>
      <c r="P35" s="35">
        <v>3708.1616375714502</v>
      </c>
      <c r="Q35" s="34">
        <v>4154.3689927390697</v>
      </c>
      <c r="R35" s="130">
        <v>452.77021628302174</v>
      </c>
      <c r="S35" s="34">
        <v>676.4220376950409</v>
      </c>
      <c r="T35" s="35">
        <v>228.50374942067049</v>
      </c>
      <c r="U35" s="34">
        <v>365.05946083732431</v>
      </c>
      <c r="V35" s="35">
        <v>198.14563981157332</v>
      </c>
      <c r="W35" s="34">
        <v>185.29092114023152</v>
      </c>
      <c r="X35" s="35">
        <v>224.26646686235131</v>
      </c>
      <c r="Y35" s="34">
        <v>311.36257685771665</v>
      </c>
      <c r="Z35" s="90">
        <v>134.38915031670012</v>
      </c>
      <c r="AA35" s="91">
        <v>379.83196663061949</v>
      </c>
      <c r="AB35" s="90">
        <v>336.90979905448319</v>
      </c>
      <c r="AC35" s="91">
        <v>178.08454714735754</v>
      </c>
      <c r="AD35" s="90">
        <v>322.31533601112312</v>
      </c>
      <c r="AE35" s="91">
        <v>605.60371852309584</v>
      </c>
      <c r="AF35" s="368">
        <v>0.61812206085608645</v>
      </c>
      <c r="AG35" s="97">
        <v>0.76732963576682622</v>
      </c>
      <c r="AH35" s="90">
        <v>1333.4619774447708</v>
      </c>
      <c r="AI35" s="91">
        <v>2475.373304495597</v>
      </c>
      <c r="AJ35" s="90">
        <v>89.945537408939117</v>
      </c>
      <c r="AK35" s="91">
        <v>131.34547352672749</v>
      </c>
      <c r="AL35" s="106">
        <v>6589.7396276842264</v>
      </c>
      <c r="AM35" s="107">
        <v>7448.9261687007574</v>
      </c>
      <c r="AN35" s="106"/>
      <c r="AO35" s="107"/>
      <c r="AP35" s="106">
        <v>0</v>
      </c>
      <c r="AQ35" s="107">
        <v>6.1531586123314649E-2</v>
      </c>
      <c r="AR35" s="122">
        <v>28.569287059265314</v>
      </c>
      <c r="AS35" s="115">
        <v>24.072749028241407</v>
      </c>
      <c r="AT35" s="114">
        <v>154.61477909211766</v>
      </c>
      <c r="AU35" s="115">
        <v>141.14193007374627</v>
      </c>
      <c r="AV35" s="106">
        <v>564.30817086358718</v>
      </c>
      <c r="AW35" s="107">
        <v>197.91350841958908</v>
      </c>
      <c r="AX35" s="151"/>
      <c r="AZ35"/>
      <c r="BA35"/>
      <c r="BB35"/>
    </row>
    <row r="36" spans="1:54" ht="15.6" customHeight="1" x14ac:dyDescent="0.3">
      <c r="A36" s="1">
        <v>72</v>
      </c>
      <c r="B36" s="38" t="s">
        <v>93</v>
      </c>
      <c r="C36" s="146">
        <v>948</v>
      </c>
      <c r="D36" s="160">
        <v>7.86</v>
      </c>
      <c r="E36" s="35">
        <v>1649.6254219409282</v>
      </c>
      <c r="F36" s="34">
        <v>2044.2618037974682</v>
      </c>
      <c r="G36" s="35">
        <v>4657.6769936708861</v>
      </c>
      <c r="H36" s="34">
        <v>5215.9750738396624</v>
      </c>
      <c r="I36" s="35">
        <v>35.417342683542294</v>
      </c>
      <c r="J36" s="34">
        <v>39.19232310081987</v>
      </c>
      <c r="K36" s="35">
        <v>-3008.0515717299581</v>
      </c>
      <c r="L36" s="34">
        <v>-3171.7132594936706</v>
      </c>
      <c r="M36" s="123">
        <v>2205.5296202531645</v>
      </c>
      <c r="N36" s="35">
        <v>1584.3681434599157</v>
      </c>
      <c r="O36" s="34">
        <v>1905.9892827004221</v>
      </c>
      <c r="P36" s="35">
        <v>3789.8977637130802</v>
      </c>
      <c r="Q36" s="34">
        <v>4111.5189029535868</v>
      </c>
      <c r="R36" s="130">
        <v>770.78300632911396</v>
      </c>
      <c r="S36" s="34">
        <v>924.74012658227855</v>
      </c>
      <c r="T36" s="35">
        <v>764.73742616033746</v>
      </c>
      <c r="U36" s="34">
        <v>892.76015822784814</v>
      </c>
      <c r="V36" s="35">
        <v>100.79054325863592</v>
      </c>
      <c r="W36" s="34">
        <v>103.58214555832235</v>
      </c>
      <c r="X36" s="35">
        <v>6.0455801687763717</v>
      </c>
      <c r="Y36" s="34">
        <v>31.979978902953587</v>
      </c>
      <c r="Z36" s="90">
        <v>156.01875527426159</v>
      </c>
      <c r="AA36" s="91">
        <v>320.74111814345991</v>
      </c>
      <c r="AB36" s="90">
        <v>494.03227514164769</v>
      </c>
      <c r="AC36" s="91">
        <v>288.31355703158209</v>
      </c>
      <c r="AD36" s="90">
        <v>614.76425105485237</v>
      </c>
      <c r="AE36" s="91">
        <v>783.52745780590715</v>
      </c>
      <c r="AF36" s="368">
        <v>3.6592549914403065</v>
      </c>
      <c r="AG36" s="97">
        <v>4.1142920088819963</v>
      </c>
      <c r="AH36" s="90">
        <v>901.88876582278488</v>
      </c>
      <c r="AI36" s="91">
        <v>955.92132911392412</v>
      </c>
      <c r="AJ36" s="90">
        <v>62.773631564513067</v>
      </c>
      <c r="AK36" s="91">
        <v>58.106432593536333</v>
      </c>
      <c r="AL36" s="106">
        <v>1583.8554852320676</v>
      </c>
      <c r="AM36" s="107">
        <v>1668.4088924050632</v>
      </c>
      <c r="AN36" s="106"/>
      <c r="AO36" s="107"/>
      <c r="AP36" s="106">
        <v>0</v>
      </c>
      <c r="AQ36" s="107">
        <v>0.12394791666666666</v>
      </c>
      <c r="AR36" s="122">
        <v>74.492585411652541</v>
      </c>
      <c r="AS36" s="115">
        <v>63.675496508943894</v>
      </c>
      <c r="AT36" s="114">
        <v>39.772133826618791</v>
      </c>
      <c r="AU36" s="115">
        <v>73.707466806298271</v>
      </c>
      <c r="AV36" s="106">
        <v>3829.2648523206753</v>
      </c>
      <c r="AW36" s="107">
        <v>6904.8866772151896</v>
      </c>
      <c r="AX36" s="151"/>
      <c r="AZ36"/>
      <c r="BA36"/>
      <c r="BB36"/>
    </row>
    <row r="37" spans="1:54" ht="15.6" customHeight="1" x14ac:dyDescent="0.3">
      <c r="A37" s="1">
        <v>74</v>
      </c>
      <c r="B37" s="38" t="s">
        <v>94</v>
      </c>
      <c r="C37" s="146">
        <v>1013</v>
      </c>
      <c r="D37" s="160">
        <v>10.86</v>
      </c>
      <c r="E37" s="35">
        <v>1349.1000098716684</v>
      </c>
      <c r="F37" s="34">
        <v>3485.3199605133268</v>
      </c>
      <c r="G37" s="35">
        <v>4671.5135932872654</v>
      </c>
      <c r="H37" s="34">
        <v>6942.8076406712735</v>
      </c>
      <c r="I37" s="35">
        <v>28.879291110492723</v>
      </c>
      <c r="J37" s="34">
        <v>50.200439662135665</v>
      </c>
      <c r="K37" s="35">
        <v>-3322.4135834155973</v>
      </c>
      <c r="L37" s="34">
        <v>-3409.4581934846988</v>
      </c>
      <c r="M37" s="123">
        <v>2539.4632576505428</v>
      </c>
      <c r="N37" s="35">
        <v>1117.8657453109577</v>
      </c>
      <c r="O37" s="34">
        <v>1878.4900493583416</v>
      </c>
      <c r="P37" s="35">
        <v>3657.3290029615005</v>
      </c>
      <c r="Q37" s="34">
        <v>4417.9533070088846</v>
      </c>
      <c r="R37" s="130">
        <v>189.06160908193485</v>
      </c>
      <c r="S37" s="34">
        <v>689.30358341559725</v>
      </c>
      <c r="T37" s="35">
        <v>153.60185587364265</v>
      </c>
      <c r="U37" s="34">
        <v>765.19898321816379</v>
      </c>
      <c r="V37" s="35">
        <v>123.08549789754002</v>
      </c>
      <c r="W37" s="34">
        <v>90.081612565221064</v>
      </c>
      <c r="X37" s="35">
        <v>35.459753208292206</v>
      </c>
      <c r="Y37" s="34">
        <v>-75.898904244817373</v>
      </c>
      <c r="Z37" s="90">
        <v>574.50824284304042</v>
      </c>
      <c r="AA37" s="91">
        <v>772.73938795656466</v>
      </c>
      <c r="AB37" s="90">
        <v>32.908424106560254</v>
      </c>
      <c r="AC37" s="91">
        <v>89.202594582164963</v>
      </c>
      <c r="AD37" s="90">
        <v>-396.79905231984202</v>
      </c>
      <c r="AE37" s="91">
        <v>633.38596248766044</v>
      </c>
      <c r="AF37" s="368">
        <v>0.44917255787327798</v>
      </c>
      <c r="AG37" s="97">
        <v>0.55073498983337899</v>
      </c>
      <c r="AH37" s="90">
        <v>125.10311944718659</v>
      </c>
      <c r="AI37" s="91">
        <v>1174.2625863770977</v>
      </c>
      <c r="AJ37" s="90">
        <v>8.2549179132709565</v>
      </c>
      <c r="AK37" s="91">
        <v>48.391879996949974</v>
      </c>
      <c r="AL37" s="106">
        <v>5017.9428529121424</v>
      </c>
      <c r="AM37" s="107">
        <v>12486.804540967423</v>
      </c>
      <c r="AN37" s="106"/>
      <c r="AO37" s="107"/>
      <c r="AP37" s="106">
        <v>0</v>
      </c>
      <c r="AQ37" s="107">
        <v>1.6720532319391634</v>
      </c>
      <c r="AR37" s="122">
        <v>41.823381088362844</v>
      </c>
      <c r="AS37" s="115">
        <v>28.756429521524996</v>
      </c>
      <c r="AT37" s="114">
        <v>112.06214278568912</v>
      </c>
      <c r="AU37" s="115">
        <v>190.22265684206454</v>
      </c>
      <c r="AV37" s="106">
        <v>1254.7432576505428</v>
      </c>
      <c r="AW37" s="107">
        <v>2229.5364659427441</v>
      </c>
      <c r="AX37" s="151"/>
      <c r="AZ37"/>
      <c r="BA37"/>
      <c r="BB37"/>
    </row>
    <row r="38" spans="1:54" ht="15.6" customHeight="1" x14ac:dyDescent="0.3">
      <c r="A38" s="1">
        <v>75</v>
      </c>
      <c r="B38" s="40" t="s">
        <v>95</v>
      </c>
      <c r="C38" s="146">
        <v>19534</v>
      </c>
      <c r="D38" s="160">
        <v>8.36</v>
      </c>
      <c r="E38" s="35">
        <v>1089.2891066857787</v>
      </c>
      <c r="F38" s="34">
        <v>4082.049399508549</v>
      </c>
      <c r="G38" s="35">
        <v>3487.996470768916</v>
      </c>
      <c r="H38" s="34">
        <v>6844.6913392034403</v>
      </c>
      <c r="I38" s="35">
        <v>31.229650483151119</v>
      </c>
      <c r="J38" s="34">
        <v>59.638180850147769</v>
      </c>
      <c r="K38" s="35">
        <v>-2382.8310474045256</v>
      </c>
      <c r="L38" s="34">
        <v>-2727.5623896795332</v>
      </c>
      <c r="M38" s="123">
        <v>2933.5885379338588</v>
      </c>
      <c r="N38" s="35">
        <v>128.68874782430635</v>
      </c>
      <c r="O38" s="34">
        <v>542.26255656803517</v>
      </c>
      <c r="P38" s="35">
        <v>3062.2772857581649</v>
      </c>
      <c r="Q38" s="34">
        <v>3475.8510945018938</v>
      </c>
      <c r="R38" s="130">
        <v>712.71918859424602</v>
      </c>
      <c r="S38" s="34">
        <v>867.96170267226364</v>
      </c>
      <c r="T38" s="35">
        <v>519.64563683833308</v>
      </c>
      <c r="U38" s="34">
        <v>907.17391317702459</v>
      </c>
      <c r="V38" s="35">
        <v>137.15484901030354</v>
      </c>
      <c r="W38" s="34">
        <v>95.677542096924356</v>
      </c>
      <c r="X38" s="35">
        <v>193.07355175591275</v>
      </c>
      <c r="Y38" s="34">
        <v>-39.212210504760925</v>
      </c>
      <c r="Z38" s="90">
        <v>1134.2899047814067</v>
      </c>
      <c r="AA38" s="91">
        <v>1552.181353537422</v>
      </c>
      <c r="AB38" s="90">
        <v>62.833950415889284</v>
      </c>
      <c r="AC38" s="91">
        <v>55.918833240341314</v>
      </c>
      <c r="AD38" s="90">
        <v>-422.007402989659</v>
      </c>
      <c r="AE38" s="91">
        <v>831.1425243165761</v>
      </c>
      <c r="AF38" s="368">
        <v>1.4028290134338053</v>
      </c>
      <c r="AG38" s="97">
        <v>0.85290876496502921</v>
      </c>
      <c r="AH38" s="90">
        <v>22.614415890242654</v>
      </c>
      <c r="AI38" s="91">
        <v>349.63113289648817</v>
      </c>
      <c r="AJ38" s="90">
        <v>1.5953438636708568</v>
      </c>
      <c r="AK38" s="91">
        <v>13.27264852616636</v>
      </c>
      <c r="AL38" s="106">
        <v>3986.4619402068192</v>
      </c>
      <c r="AM38" s="107">
        <v>8443.1486392955885</v>
      </c>
      <c r="AN38" s="106"/>
      <c r="AO38" s="107"/>
      <c r="AP38" s="106">
        <v>445.11348866949714</v>
      </c>
      <c r="AQ38" s="107">
        <v>60.432858969768276</v>
      </c>
      <c r="AR38" s="122">
        <v>55.519769756936668</v>
      </c>
      <c r="AS38" s="115">
        <v>37.136385244713225</v>
      </c>
      <c r="AT38" s="114">
        <v>110.05386538555301</v>
      </c>
      <c r="AU38" s="115">
        <v>133.92500924999703</v>
      </c>
      <c r="AV38" s="106">
        <v>1276.0639525954746</v>
      </c>
      <c r="AW38" s="107">
        <v>1690.1566484079042</v>
      </c>
      <c r="AX38" s="151"/>
      <c r="AZ38"/>
      <c r="BA38"/>
      <c r="BB38"/>
    </row>
    <row r="39" spans="1:54" ht="15.6" customHeight="1" x14ac:dyDescent="0.3">
      <c r="A39" s="1">
        <v>77</v>
      </c>
      <c r="B39" s="38" t="s">
        <v>96</v>
      </c>
      <c r="C39" s="146">
        <v>4549</v>
      </c>
      <c r="D39" s="160">
        <v>9.36</v>
      </c>
      <c r="E39" s="35">
        <v>926.64340514398759</v>
      </c>
      <c r="F39" s="34">
        <v>1752.9813871180479</v>
      </c>
      <c r="G39" s="35">
        <v>3545.6590459441636</v>
      </c>
      <c r="H39" s="34">
        <v>4576.6269971422289</v>
      </c>
      <c r="I39" s="35">
        <v>26.134588609244979</v>
      </c>
      <c r="J39" s="34">
        <v>38.302911471978327</v>
      </c>
      <c r="K39" s="35">
        <v>-2619.0156408001758</v>
      </c>
      <c r="L39" s="34">
        <v>-2823.6456100241812</v>
      </c>
      <c r="M39" s="123">
        <v>2155.1804176742144</v>
      </c>
      <c r="N39" s="35">
        <v>1101.9993405143987</v>
      </c>
      <c r="O39" s="34">
        <v>1418.6281490437459</v>
      </c>
      <c r="P39" s="35">
        <v>3257.1797581886131</v>
      </c>
      <c r="Q39" s="34">
        <v>3573.8085667179603</v>
      </c>
      <c r="R39" s="130">
        <v>678.23710925478122</v>
      </c>
      <c r="S39" s="34">
        <v>772.62823477687402</v>
      </c>
      <c r="T39" s="35">
        <v>368.06585843042427</v>
      </c>
      <c r="U39" s="34">
        <v>497.80631347548911</v>
      </c>
      <c r="V39" s="35">
        <v>184.27058465760655</v>
      </c>
      <c r="W39" s="34">
        <v>155.20659619254036</v>
      </c>
      <c r="X39" s="35">
        <v>310.171250824357</v>
      </c>
      <c r="Y39" s="34">
        <v>274.82192130138492</v>
      </c>
      <c r="Z39" s="90">
        <v>219.103218289734</v>
      </c>
      <c r="AA39" s="91">
        <v>210.88444493295231</v>
      </c>
      <c r="AB39" s="90">
        <v>309.55141350680913</v>
      </c>
      <c r="AC39" s="91">
        <v>366.37516580349018</v>
      </c>
      <c r="AD39" s="90">
        <v>464.08636843262246</v>
      </c>
      <c r="AE39" s="91">
        <v>793.37010331941076</v>
      </c>
      <c r="AF39" s="368">
        <v>4.9926950566626536</v>
      </c>
      <c r="AG39" s="97">
        <v>3.4848841290125985</v>
      </c>
      <c r="AH39" s="90">
        <v>786.64423829413056</v>
      </c>
      <c r="AI39" s="91">
        <v>980.27785007694013</v>
      </c>
      <c r="AJ39" s="90">
        <v>72.783753022667511</v>
      </c>
      <c r="AK39" s="91">
        <v>70.829720530003542</v>
      </c>
      <c r="AL39" s="106">
        <v>953.72873158936034</v>
      </c>
      <c r="AM39" s="107">
        <v>1545.0928225983732</v>
      </c>
      <c r="AN39" s="106"/>
      <c r="AO39" s="107"/>
      <c r="AP39" s="106">
        <v>0</v>
      </c>
      <c r="AQ39" s="107">
        <v>0</v>
      </c>
      <c r="AR39" s="122">
        <v>73.029862593908163</v>
      </c>
      <c r="AS39" s="115">
        <v>65.486619579889151</v>
      </c>
      <c r="AT39" s="114">
        <v>37.608588543028688</v>
      </c>
      <c r="AU39" s="115">
        <v>43.377110155450183</v>
      </c>
      <c r="AV39" s="106">
        <v>530.37143108375471</v>
      </c>
      <c r="AW39" s="107">
        <v>314.76214552648935</v>
      </c>
      <c r="AX39" s="151"/>
      <c r="AZ39"/>
      <c r="BA39"/>
      <c r="BB39"/>
    </row>
    <row r="40" spans="1:54" ht="15.6" customHeight="1" x14ac:dyDescent="0.3">
      <c r="A40" s="1">
        <v>78</v>
      </c>
      <c r="B40" s="38" t="s">
        <v>97</v>
      </c>
      <c r="C40" s="146">
        <v>7721</v>
      </c>
      <c r="D40" s="160">
        <v>9.11</v>
      </c>
      <c r="E40" s="35">
        <v>1888.6139994819323</v>
      </c>
      <c r="F40" s="34">
        <v>4035.3768462634371</v>
      </c>
      <c r="G40" s="35">
        <v>4266.4089237145445</v>
      </c>
      <c r="H40" s="34">
        <v>5527.9872710788759</v>
      </c>
      <c r="I40" s="35">
        <v>44.267064720031861</v>
      </c>
      <c r="J40" s="34">
        <v>72.999025655785715</v>
      </c>
      <c r="K40" s="35">
        <v>-2348.5170509001423</v>
      </c>
      <c r="L40" s="34">
        <v>-1492.6104248154384</v>
      </c>
      <c r="M40" s="123">
        <v>3227.5281673358372</v>
      </c>
      <c r="N40" s="35">
        <v>9.0913948970340641</v>
      </c>
      <c r="O40" s="34">
        <v>9.0913948970340641</v>
      </c>
      <c r="P40" s="35">
        <v>3236.6195622328714</v>
      </c>
      <c r="Q40" s="34">
        <v>3236.6195622328714</v>
      </c>
      <c r="R40" s="130">
        <v>1042.5230604843932</v>
      </c>
      <c r="S40" s="34">
        <v>1677.4362155161248</v>
      </c>
      <c r="T40" s="35">
        <v>405.39669731900011</v>
      </c>
      <c r="U40" s="34">
        <v>988.65877736044558</v>
      </c>
      <c r="V40" s="35">
        <v>257.16121206188529</v>
      </c>
      <c r="W40" s="34">
        <v>169.66786255563323</v>
      </c>
      <c r="X40" s="35">
        <v>637.12636316539317</v>
      </c>
      <c r="Y40" s="34">
        <v>688.77743815567931</v>
      </c>
      <c r="Z40" s="90">
        <v>736.25442688770886</v>
      </c>
      <c r="AA40" s="91">
        <v>886.58352415490219</v>
      </c>
      <c r="AB40" s="90">
        <v>141.59820605647718</v>
      </c>
      <c r="AC40" s="91">
        <v>189.2022770347632</v>
      </c>
      <c r="AD40" s="90">
        <v>311.01967361740714</v>
      </c>
      <c r="AE40" s="91">
        <v>1634.7510024608212</v>
      </c>
      <c r="AF40" s="368">
        <v>1.2765935148232463</v>
      </c>
      <c r="AG40" s="97">
        <v>1.8076271035477374</v>
      </c>
      <c r="AH40" s="90">
        <v>91.002687475715575</v>
      </c>
      <c r="AI40" s="91">
        <v>1774.3542727625954</v>
      </c>
      <c r="AJ40" s="90">
        <v>5.5995494962510897</v>
      </c>
      <c r="AK40" s="91">
        <v>87.335642577839934</v>
      </c>
      <c r="AL40" s="106">
        <v>6379.1402668048177</v>
      </c>
      <c r="AM40" s="107">
        <v>7059.5574433363554</v>
      </c>
      <c r="AN40" s="106"/>
      <c r="AO40" s="107"/>
      <c r="AP40" s="106">
        <v>3951.9495901430032</v>
      </c>
      <c r="AQ40" s="107">
        <v>39.378669560776302</v>
      </c>
      <c r="AR40" s="122">
        <v>51.148625885645473</v>
      </c>
      <c r="AS40" s="115">
        <v>54.693208548142721</v>
      </c>
      <c r="AT40" s="114">
        <v>140.11824027782981</v>
      </c>
      <c r="AU40" s="115">
        <v>111.54508543413915</v>
      </c>
      <c r="AV40" s="106">
        <v>2615.7561753658852</v>
      </c>
      <c r="AW40" s="107">
        <v>4853.7015865820495</v>
      </c>
      <c r="AX40" s="151"/>
      <c r="AZ40"/>
      <c r="BA40"/>
      <c r="BB40"/>
    </row>
    <row r="41" spans="1:54" ht="15.6" customHeight="1" x14ac:dyDescent="0.3">
      <c r="A41" s="1">
        <v>79</v>
      </c>
      <c r="B41" s="38" t="s">
        <v>98</v>
      </c>
      <c r="C41" s="146">
        <v>6703</v>
      </c>
      <c r="D41" s="160">
        <v>8.86</v>
      </c>
      <c r="E41" s="35">
        <v>941.69886767119192</v>
      </c>
      <c r="F41" s="34">
        <v>1226.7069595703417</v>
      </c>
      <c r="G41" s="35">
        <v>3708.3115396091303</v>
      </c>
      <c r="H41" s="34">
        <v>4277.9194778457413</v>
      </c>
      <c r="I41" s="35">
        <v>25.394276009788825</v>
      </c>
      <c r="J41" s="34">
        <v>28.675316726346665</v>
      </c>
      <c r="K41" s="35">
        <v>-2765.0835058928837</v>
      </c>
      <c r="L41" s="34">
        <v>-3042.819712069223</v>
      </c>
      <c r="M41" s="123">
        <v>3497.0421318812473</v>
      </c>
      <c r="N41" s="35">
        <v>-175.18126212143815</v>
      </c>
      <c r="O41" s="34">
        <v>228.12632254214532</v>
      </c>
      <c r="P41" s="35">
        <v>3321.8608697598092</v>
      </c>
      <c r="Q41" s="34">
        <v>3725.1684544233926</v>
      </c>
      <c r="R41" s="130">
        <v>520.02256004773983</v>
      </c>
      <c r="S41" s="34">
        <v>634.78593465612414</v>
      </c>
      <c r="T41" s="35">
        <v>434.87624944054903</v>
      </c>
      <c r="U41" s="34">
        <v>520.29934059376399</v>
      </c>
      <c r="V41" s="35">
        <v>119.57943454413254</v>
      </c>
      <c r="W41" s="34">
        <v>122.00398600000308</v>
      </c>
      <c r="X41" s="35">
        <v>84.909271967775624</v>
      </c>
      <c r="Y41" s="34">
        <v>114.24955542294495</v>
      </c>
      <c r="Z41" s="90">
        <v>763.49106519468887</v>
      </c>
      <c r="AA41" s="91">
        <v>808.62337013277636</v>
      </c>
      <c r="AB41" s="90">
        <v>68.111152016577307</v>
      </c>
      <c r="AC41" s="91">
        <v>78.502051523924166</v>
      </c>
      <c r="AD41" s="90">
        <v>-172.1521826048037</v>
      </c>
      <c r="AE41" s="91">
        <v>574.26989556914816</v>
      </c>
      <c r="AF41" s="368">
        <v>1.3964279961475092</v>
      </c>
      <c r="AG41" s="97">
        <v>1.4104915752510141</v>
      </c>
      <c r="AH41" s="90">
        <v>110.29349246605997</v>
      </c>
      <c r="AI41" s="91">
        <v>582.57420856332988</v>
      </c>
      <c r="AJ41" s="90">
        <v>7.7878689172003499</v>
      </c>
      <c r="AK41" s="91">
        <v>36.596508783546852</v>
      </c>
      <c r="AL41" s="106">
        <v>2855.8653931075637</v>
      </c>
      <c r="AM41" s="107">
        <v>3449.001608235119</v>
      </c>
      <c r="AN41" s="106"/>
      <c r="AO41" s="107"/>
      <c r="AP41" s="106">
        <v>2.1169880053309642</v>
      </c>
      <c r="AQ41" s="107">
        <v>0</v>
      </c>
      <c r="AR41" s="122">
        <v>51.835779260963513</v>
      </c>
      <c r="AS41" s="115">
        <v>49.038243926206285</v>
      </c>
      <c r="AT41" s="114">
        <v>81.087932539795503</v>
      </c>
      <c r="AU41" s="115">
        <v>84.805981687223067</v>
      </c>
      <c r="AV41" s="106">
        <v>1235.0238952707743</v>
      </c>
      <c r="AW41" s="107">
        <v>1724.8710040280471</v>
      </c>
      <c r="AX41" s="151"/>
      <c r="AZ41"/>
      <c r="BA41"/>
      <c r="BB41"/>
    </row>
    <row r="42" spans="1:54" ht="15.6" customHeight="1" x14ac:dyDescent="0.3">
      <c r="A42" s="1">
        <v>81</v>
      </c>
      <c r="B42" s="38" t="s">
        <v>99</v>
      </c>
      <c r="C42" s="146">
        <v>2531</v>
      </c>
      <c r="D42" s="160">
        <v>8.86</v>
      </c>
      <c r="E42" s="35">
        <v>633.58272224417226</v>
      </c>
      <c r="F42" s="34">
        <v>1490.6495732911892</v>
      </c>
      <c r="G42" s="35">
        <v>3072.2604938759382</v>
      </c>
      <c r="H42" s="34">
        <v>3657.48874753062</v>
      </c>
      <c r="I42" s="35">
        <v>20.622688847743166</v>
      </c>
      <c r="J42" s="34">
        <v>40.756094582590634</v>
      </c>
      <c r="K42" s="35">
        <v>-2438.6777716317661</v>
      </c>
      <c r="L42" s="34">
        <v>-2166.839174239431</v>
      </c>
      <c r="M42" s="123">
        <v>2530.3405412880284</v>
      </c>
      <c r="N42" s="35">
        <v>275.25246937969183</v>
      </c>
      <c r="O42" s="34">
        <v>275.25246937969183</v>
      </c>
      <c r="P42" s="35">
        <v>2805.5930106677201</v>
      </c>
      <c r="Q42" s="34">
        <v>2805.5930106677201</v>
      </c>
      <c r="R42" s="130">
        <v>312.12665744764911</v>
      </c>
      <c r="S42" s="34">
        <v>564.7853180561043</v>
      </c>
      <c r="T42" s="35">
        <v>287.96079020150137</v>
      </c>
      <c r="U42" s="34">
        <v>487.12102726195184</v>
      </c>
      <c r="V42" s="35">
        <v>108.39206866644504</v>
      </c>
      <c r="W42" s="34">
        <v>115.94353075470669</v>
      </c>
      <c r="X42" s="35">
        <v>-270.43836428289211</v>
      </c>
      <c r="Y42" s="34">
        <v>-217.15634531805608</v>
      </c>
      <c r="Z42" s="90">
        <v>650.13594231529032</v>
      </c>
      <c r="AA42" s="91">
        <v>461.31488739628605</v>
      </c>
      <c r="AB42" s="90">
        <v>48.00944496870779</v>
      </c>
      <c r="AC42" s="91">
        <v>122.42945837794595</v>
      </c>
      <c r="AD42" s="90">
        <v>-342.79092848676413</v>
      </c>
      <c r="AE42" s="91">
        <v>20.398372184907117</v>
      </c>
      <c r="AF42" s="368">
        <v>0.65701282244902115</v>
      </c>
      <c r="AG42" s="97">
        <v>0.68306510080368632</v>
      </c>
      <c r="AH42" s="90">
        <v>65.371536941920183</v>
      </c>
      <c r="AI42" s="91">
        <v>461.02009877518771</v>
      </c>
      <c r="AJ42" s="90">
        <v>5.4668407855525798</v>
      </c>
      <c r="AK42" s="91">
        <v>31.952126151027926</v>
      </c>
      <c r="AL42" s="106">
        <v>4160.3322955353615</v>
      </c>
      <c r="AM42" s="107">
        <v>7449.6007309363886</v>
      </c>
      <c r="AN42" s="106"/>
      <c r="AO42" s="107"/>
      <c r="AP42" s="106">
        <v>7.5120240870240877</v>
      </c>
      <c r="AQ42" s="107">
        <v>-247.99353923853923</v>
      </c>
      <c r="AR42" s="122">
        <v>30.97806232165351</v>
      </c>
      <c r="AS42" s="115">
        <v>22.64759611011808</v>
      </c>
      <c r="AT42" s="114">
        <v>140.29411763827369</v>
      </c>
      <c r="AU42" s="115">
        <v>191.00524093440325</v>
      </c>
      <c r="AV42" s="106">
        <v>456.19012643224022</v>
      </c>
      <c r="AW42" s="107">
        <v>519.97161596207025</v>
      </c>
      <c r="AX42" s="151"/>
      <c r="AZ42"/>
      <c r="BA42"/>
      <c r="BB42"/>
    </row>
    <row r="43" spans="1:54" ht="15.6" customHeight="1" x14ac:dyDescent="0.3">
      <c r="A43" s="1">
        <v>82</v>
      </c>
      <c r="B43" s="38" t="s">
        <v>100</v>
      </c>
      <c r="C43" s="146">
        <v>9371</v>
      </c>
      <c r="D43" s="160">
        <v>8.11</v>
      </c>
      <c r="E43" s="35">
        <v>432.9797684345321</v>
      </c>
      <c r="F43" s="34">
        <v>775.09974709209268</v>
      </c>
      <c r="G43" s="35">
        <v>2981.7052032867359</v>
      </c>
      <c r="H43" s="34">
        <v>3533.7695763525771</v>
      </c>
      <c r="I43" s="35">
        <v>14.521213162094568</v>
      </c>
      <c r="J43" s="34">
        <v>21.934077204097761</v>
      </c>
      <c r="K43" s="35">
        <v>-2548.7254348522038</v>
      </c>
      <c r="L43" s="34">
        <v>-2758.6698292604842</v>
      </c>
      <c r="M43" s="123">
        <v>2589.582025397503</v>
      </c>
      <c r="N43" s="35">
        <v>590.40091772489598</v>
      </c>
      <c r="O43" s="34">
        <v>921.35693842706212</v>
      </c>
      <c r="P43" s="35">
        <v>3179.9829431223989</v>
      </c>
      <c r="Q43" s="34">
        <v>3510.9389638245652</v>
      </c>
      <c r="R43" s="130">
        <v>564.74329313840576</v>
      </c>
      <c r="S43" s="34">
        <v>649.84782947390886</v>
      </c>
      <c r="T43" s="35">
        <v>231.43462490662685</v>
      </c>
      <c r="U43" s="34">
        <v>305.00676555330273</v>
      </c>
      <c r="V43" s="35">
        <v>244.01849695837586</v>
      </c>
      <c r="W43" s="34">
        <v>213.060135992407</v>
      </c>
      <c r="X43" s="35">
        <v>333.30866823177888</v>
      </c>
      <c r="Y43" s="34">
        <v>344.84106392060613</v>
      </c>
      <c r="Z43" s="90">
        <v>62.511465158467608</v>
      </c>
      <c r="AA43" s="91">
        <v>93.921616689787641</v>
      </c>
      <c r="AB43" s="90">
        <v>903.42354271615955</v>
      </c>
      <c r="AC43" s="91">
        <v>691.90443305536564</v>
      </c>
      <c r="AD43" s="90">
        <v>516.85653505495691</v>
      </c>
      <c r="AE43" s="91">
        <v>585.57559598762145</v>
      </c>
      <c r="AF43" s="368">
        <v>1.3529688210550999</v>
      </c>
      <c r="AG43" s="97">
        <v>1.2301302596590558</v>
      </c>
      <c r="AH43" s="90">
        <v>195.66266887205208</v>
      </c>
      <c r="AI43" s="91">
        <v>342.67621491836519</v>
      </c>
      <c r="AJ43" s="90">
        <v>20.441250371759914</v>
      </c>
      <c r="AK43" s="91">
        <v>29.745677315305596</v>
      </c>
      <c r="AL43" s="106">
        <v>3132.7140454593959</v>
      </c>
      <c r="AM43" s="107">
        <v>4031.9449514459502</v>
      </c>
      <c r="AN43" s="106"/>
      <c r="AO43" s="107"/>
      <c r="AP43" s="106">
        <v>469.90094133988674</v>
      </c>
      <c r="AQ43" s="107">
        <v>440.39459237097981</v>
      </c>
      <c r="AR43" s="122">
        <v>43.476869391516601</v>
      </c>
      <c r="AS43" s="115">
        <v>38.766742835680269</v>
      </c>
      <c r="AT43" s="114">
        <v>100.2677823285954</v>
      </c>
      <c r="AU43" s="115">
        <v>108.42137971743647</v>
      </c>
      <c r="AV43" s="106">
        <v>1182.2507192402093</v>
      </c>
      <c r="AW43" s="107">
        <v>1347.4331832248424</v>
      </c>
      <c r="AX43" s="151"/>
      <c r="AZ43"/>
      <c r="BA43"/>
      <c r="BB43"/>
    </row>
    <row r="44" spans="1:54" ht="15.6" customHeight="1" x14ac:dyDescent="0.3">
      <c r="A44" s="1">
        <v>86</v>
      </c>
      <c r="B44" s="38" t="s">
        <v>101</v>
      </c>
      <c r="C44" s="146">
        <v>7998</v>
      </c>
      <c r="D44" s="160">
        <v>8.86</v>
      </c>
      <c r="E44" s="35">
        <v>667.0690135033758</v>
      </c>
      <c r="F44" s="34">
        <v>740.21291447861961</v>
      </c>
      <c r="G44" s="35">
        <v>3194.3836671667918</v>
      </c>
      <c r="H44" s="34">
        <v>3257.2481382845713</v>
      </c>
      <c r="I44" s="35">
        <v>20.88255773280428</v>
      </c>
      <c r="J44" s="34">
        <v>22.725100546636664</v>
      </c>
      <c r="K44" s="35">
        <v>-2527.0479307326832</v>
      </c>
      <c r="L44" s="34">
        <v>-2517.0352238059513</v>
      </c>
      <c r="M44" s="123">
        <v>2385.7930732683171</v>
      </c>
      <c r="N44" s="35">
        <v>781.95436359089774</v>
      </c>
      <c r="O44" s="34">
        <v>781.95436359089774</v>
      </c>
      <c r="P44" s="35">
        <v>3167.7474368592148</v>
      </c>
      <c r="Q44" s="34">
        <v>3167.7474368592148</v>
      </c>
      <c r="R44" s="130">
        <v>591.52639534883724</v>
      </c>
      <c r="S44" s="34">
        <v>601.49782195548892</v>
      </c>
      <c r="T44" s="35">
        <v>448.7034946236559</v>
      </c>
      <c r="U44" s="34">
        <v>452.77896099024753</v>
      </c>
      <c r="V44" s="35">
        <v>131.83012890170872</v>
      </c>
      <c r="W44" s="34">
        <v>132.84579756974279</v>
      </c>
      <c r="X44" s="35">
        <v>73.20423230807701</v>
      </c>
      <c r="Y44" s="34">
        <v>79.100192548137031</v>
      </c>
      <c r="Z44" s="90">
        <v>724.42245561390348</v>
      </c>
      <c r="AA44" s="91">
        <v>724.42244811202806</v>
      </c>
      <c r="AB44" s="90">
        <v>81.654894808201703</v>
      </c>
      <c r="AC44" s="91">
        <v>83.031361538160183</v>
      </c>
      <c r="AD44" s="90">
        <v>-6.3809152288072672</v>
      </c>
      <c r="AE44" s="91">
        <v>477.47547011752931</v>
      </c>
      <c r="AF44" s="368">
        <v>1.4063735269776783</v>
      </c>
      <c r="AG44" s="97">
        <v>1.4195735451310134</v>
      </c>
      <c r="AH44" s="90">
        <v>480.25725181295326</v>
      </c>
      <c r="AI44" s="91">
        <v>505.20113153288321</v>
      </c>
      <c r="AJ44" s="90">
        <v>27.373918837826288</v>
      </c>
      <c r="AK44" s="91">
        <v>41.821596306379973</v>
      </c>
      <c r="AL44" s="106">
        <v>3244.1723643410851</v>
      </c>
      <c r="AM44" s="107">
        <v>3266.3172043010754</v>
      </c>
      <c r="AN44" s="106"/>
      <c r="AO44" s="107"/>
      <c r="AP44" s="106">
        <v>6.7737517121155522</v>
      </c>
      <c r="AQ44" s="107">
        <v>9.0526098866890798</v>
      </c>
      <c r="AR44" s="122">
        <v>43.833378330213321</v>
      </c>
      <c r="AS44" s="115">
        <v>43.859539405740996</v>
      </c>
      <c r="AT44" s="114">
        <v>94.975289864668909</v>
      </c>
      <c r="AU44" s="115">
        <v>93.876532790673139</v>
      </c>
      <c r="AV44" s="106">
        <v>1378.5256751687921</v>
      </c>
      <c r="AW44" s="107">
        <v>1412.3534971242809</v>
      </c>
      <c r="AX44" s="151"/>
      <c r="AZ44"/>
      <c r="BA44"/>
      <c r="BB44"/>
    </row>
    <row r="45" spans="1:54" ht="15.6" customHeight="1" x14ac:dyDescent="0.3">
      <c r="A45" s="1">
        <v>111</v>
      </c>
      <c r="B45" s="38" t="s">
        <v>113</v>
      </c>
      <c r="C45" s="146">
        <v>17953</v>
      </c>
      <c r="D45" s="160">
        <v>7.86</v>
      </c>
      <c r="E45" s="35">
        <v>792.99320280733025</v>
      </c>
      <c r="F45" s="34">
        <v>1433.8074416532056</v>
      </c>
      <c r="G45" s="35">
        <v>3183.3458937224977</v>
      </c>
      <c r="H45" s="34">
        <v>3631.8224252214113</v>
      </c>
      <c r="I45" s="35">
        <v>24.910682950636907</v>
      </c>
      <c r="J45" s="34">
        <v>39.479007335161619</v>
      </c>
      <c r="K45" s="35">
        <v>-2322.3469954882194</v>
      </c>
      <c r="L45" s="34">
        <v>-2159.6129337715147</v>
      </c>
      <c r="M45" s="123">
        <v>2275.9895549490334</v>
      </c>
      <c r="N45" s="35">
        <v>664.01955104996375</v>
      </c>
      <c r="O45" s="34">
        <v>664.01955104996375</v>
      </c>
      <c r="P45" s="35">
        <v>2940.0091059989973</v>
      </c>
      <c r="Q45" s="34">
        <v>2940.0091059989973</v>
      </c>
      <c r="R45" s="130">
        <v>796.66964407062881</v>
      </c>
      <c r="S45" s="34">
        <v>952.57394307358106</v>
      </c>
      <c r="T45" s="35">
        <v>584.80568317272878</v>
      </c>
      <c r="U45" s="34">
        <v>662.09613992090453</v>
      </c>
      <c r="V45" s="35">
        <v>136.22809541598173</v>
      </c>
      <c r="W45" s="34">
        <v>143.872450787491</v>
      </c>
      <c r="X45" s="35">
        <v>211.86396089790006</v>
      </c>
      <c r="Y45" s="34">
        <v>290.17646075864758</v>
      </c>
      <c r="Z45" s="90">
        <v>712.52195287695656</v>
      </c>
      <c r="AA45" s="91">
        <v>781.20119200133684</v>
      </c>
      <c r="AB45" s="90">
        <v>111.80983839921119</v>
      </c>
      <c r="AC45" s="91">
        <v>121.93708263977545</v>
      </c>
      <c r="AD45" s="90">
        <v>364.42243858965077</v>
      </c>
      <c r="AE45" s="91">
        <v>778.4280621623127</v>
      </c>
      <c r="AF45" s="368">
        <v>1.0107588015813527</v>
      </c>
      <c r="AG45" s="97">
        <v>1.104164433196904</v>
      </c>
      <c r="AH45" s="90">
        <v>5899.4925054308478</v>
      </c>
      <c r="AI45" s="91">
        <v>6084.5260402161202</v>
      </c>
      <c r="AJ45" s="90">
        <v>439.96047401467155</v>
      </c>
      <c r="AK45" s="91">
        <v>399.1356137195088</v>
      </c>
      <c r="AL45" s="106">
        <v>6297.1648192502644</v>
      </c>
      <c r="AM45" s="107">
        <v>6820.3129839024123</v>
      </c>
      <c r="AN45" s="106"/>
      <c r="AO45" s="107"/>
      <c r="AP45" s="106">
        <v>182.23188682367214</v>
      </c>
      <c r="AQ45" s="107">
        <v>93.281837736473449</v>
      </c>
      <c r="AR45" s="122">
        <v>55.609285129777298</v>
      </c>
      <c r="AS45" s="115">
        <v>54.83097551792023</v>
      </c>
      <c r="AT45" s="114">
        <v>185.95987830120055</v>
      </c>
      <c r="AU45" s="115">
        <v>173.40204659192895</v>
      </c>
      <c r="AV45" s="106">
        <v>1929.1529699771627</v>
      </c>
      <c r="AW45" s="107">
        <v>3658.0680109173954</v>
      </c>
      <c r="AX45" s="151"/>
      <c r="AZ45"/>
      <c r="BA45"/>
      <c r="BB45"/>
    </row>
    <row r="46" spans="1:54" ht="15.6" customHeight="1" x14ac:dyDescent="0.3">
      <c r="A46" s="1">
        <v>90</v>
      </c>
      <c r="B46" s="38" t="s">
        <v>102</v>
      </c>
      <c r="C46" s="146">
        <v>3001</v>
      </c>
      <c r="D46" s="160">
        <v>8.86</v>
      </c>
      <c r="E46" s="35">
        <v>1548.202852382539</v>
      </c>
      <c r="F46" s="34">
        <v>1918.5562512495833</v>
      </c>
      <c r="G46" s="35">
        <v>3830.472529156948</v>
      </c>
      <c r="H46" s="34">
        <v>4106.2785671442853</v>
      </c>
      <c r="I46" s="35">
        <v>40.418064366677093</v>
      </c>
      <c r="J46" s="34">
        <v>46.722506032605693</v>
      </c>
      <c r="K46" s="35">
        <v>-2282.2696767744083</v>
      </c>
      <c r="L46" s="34">
        <v>-2187.7223158947018</v>
      </c>
      <c r="M46" s="123">
        <v>2576.4830156614462</v>
      </c>
      <c r="N46" s="35">
        <v>217.85371542819061</v>
      </c>
      <c r="O46" s="34">
        <v>217.85371542819061</v>
      </c>
      <c r="P46" s="35">
        <v>2794.3367310896369</v>
      </c>
      <c r="Q46" s="34">
        <v>2794.3367310896369</v>
      </c>
      <c r="R46" s="130">
        <v>630.12015994668445</v>
      </c>
      <c r="S46" s="34">
        <v>719.89750749750078</v>
      </c>
      <c r="T46" s="35">
        <v>444.35110629790069</v>
      </c>
      <c r="U46" s="34">
        <v>505.63393535488171</v>
      </c>
      <c r="V46" s="35">
        <v>141.80681695529321</v>
      </c>
      <c r="W46" s="34">
        <v>142.37523575078822</v>
      </c>
      <c r="X46" s="35">
        <v>185.76905364878377</v>
      </c>
      <c r="Y46" s="34">
        <v>214.26357214261913</v>
      </c>
      <c r="Z46" s="90">
        <v>282.85429190269912</v>
      </c>
      <c r="AA46" s="91">
        <v>282.85429190269912</v>
      </c>
      <c r="AB46" s="90">
        <v>222.77199886485852</v>
      </c>
      <c r="AC46" s="91">
        <v>254.51178508019353</v>
      </c>
      <c r="AD46" s="90">
        <v>344.9988570476508</v>
      </c>
      <c r="AE46" s="91">
        <v>784.41479506831047</v>
      </c>
      <c r="AF46" s="368">
        <v>1.6783602428155964</v>
      </c>
      <c r="AG46" s="97">
        <v>1.7526466730682893</v>
      </c>
      <c r="AH46" s="90">
        <v>1126.5960613128957</v>
      </c>
      <c r="AI46" s="91">
        <v>1351.2739386871042</v>
      </c>
      <c r="AJ46" s="90">
        <v>98.170452907803508</v>
      </c>
      <c r="AK46" s="91">
        <v>109.85289020453283</v>
      </c>
      <c r="AL46" s="106">
        <v>2968.793735421526</v>
      </c>
      <c r="AM46" s="107">
        <v>3225.6406697767411</v>
      </c>
      <c r="AN46" s="106"/>
      <c r="AO46" s="107"/>
      <c r="AP46" s="106">
        <v>21.24888598497223</v>
      </c>
      <c r="AQ46" s="107">
        <v>3.5173407383208102</v>
      </c>
      <c r="AR46" s="122">
        <v>56.918908825440504</v>
      </c>
      <c r="AS46" s="115">
        <v>52.363521702797009</v>
      </c>
      <c r="AT46" s="114">
        <v>80.362708090886301</v>
      </c>
      <c r="AU46" s="115">
        <v>83.460100331915854</v>
      </c>
      <c r="AV46" s="106">
        <v>1890.4972909030323</v>
      </c>
      <c r="AW46" s="107">
        <v>1748.5912895701433</v>
      </c>
      <c r="AX46" s="151"/>
      <c r="AZ46"/>
      <c r="BA46"/>
      <c r="BB46" s="222"/>
    </row>
    <row r="47" spans="1:54" ht="15.6" customHeight="1" x14ac:dyDescent="0.3">
      <c r="A47" s="1">
        <v>91</v>
      </c>
      <c r="B47" s="38" t="s">
        <v>103</v>
      </c>
      <c r="C47" s="146">
        <v>674500</v>
      </c>
      <c r="D47" s="160">
        <v>5.36</v>
      </c>
      <c r="E47" s="35">
        <v>1756.5425584877687</v>
      </c>
      <c r="F47" s="34">
        <v>6228.8459037954044</v>
      </c>
      <c r="G47" s="35">
        <v>4291.2299956263905</v>
      </c>
      <c r="H47" s="34">
        <v>7373.1100849814675</v>
      </c>
      <c r="I47" s="35">
        <v>40.933311900737834</v>
      </c>
      <c r="J47" s="34">
        <v>84.480576473192059</v>
      </c>
      <c r="K47" s="35">
        <v>-2350.3481798665675</v>
      </c>
      <c r="L47" s="34">
        <v>-1145.1547398665678</v>
      </c>
      <c r="M47" s="123">
        <v>3021.986933521127</v>
      </c>
      <c r="N47" s="35">
        <v>296.82791252779839</v>
      </c>
      <c r="O47" s="34">
        <v>297.86403113417344</v>
      </c>
      <c r="P47" s="35">
        <v>3318.8148460489256</v>
      </c>
      <c r="Q47" s="34">
        <v>3319.8509646553002</v>
      </c>
      <c r="R47" s="130">
        <v>1207.7010790066715</v>
      </c>
      <c r="S47" s="34">
        <v>2068.5366573313563</v>
      </c>
      <c r="T47" s="35">
        <v>540.93803822090433</v>
      </c>
      <c r="U47" s="34">
        <v>1436.1726246849519</v>
      </c>
      <c r="V47" s="35">
        <v>223.26052036915166</v>
      </c>
      <c r="W47" s="34">
        <v>144.03119943781994</v>
      </c>
      <c r="X47" s="35">
        <v>647.51437779095625</v>
      </c>
      <c r="Y47" s="34">
        <v>632.77665718309856</v>
      </c>
      <c r="Z47" s="90">
        <v>1224.2285473535953</v>
      </c>
      <c r="AA47" s="91">
        <v>3200.0513345737586</v>
      </c>
      <c r="AB47" s="90">
        <v>98.64996871845122</v>
      </c>
      <c r="AC47" s="91">
        <v>64.640733571446972</v>
      </c>
      <c r="AD47" s="90">
        <v>36.809945025944906</v>
      </c>
      <c r="AE47" s="91">
        <v>2058.8981691919939</v>
      </c>
      <c r="AF47" s="368">
        <v>5.0354076093886473</v>
      </c>
      <c r="AG47" s="97">
        <v>1.4624569150522437</v>
      </c>
      <c r="AH47" s="90">
        <v>1687.9560932690883</v>
      </c>
      <c r="AI47" s="91">
        <v>2248.6409467309118</v>
      </c>
      <c r="AJ47" s="90">
        <v>111.18182617489524</v>
      </c>
      <c r="AK47" s="91">
        <v>71.838076683279283</v>
      </c>
      <c r="AL47" s="106">
        <v>1571.173461245367</v>
      </c>
      <c r="AM47" s="107">
        <v>10679.855456530764</v>
      </c>
      <c r="AN47" s="106"/>
      <c r="AO47" s="107"/>
      <c r="AP47" s="106">
        <v>3490.6502894004466</v>
      </c>
      <c r="AQ47" s="107">
        <v>789.90328263266008</v>
      </c>
      <c r="AR47" s="122">
        <v>82.451164301426147</v>
      </c>
      <c r="AS47" s="115">
        <v>60.503571872341801</v>
      </c>
      <c r="AT47" s="114">
        <v>65.621899472243186</v>
      </c>
      <c r="AU47" s="115">
        <v>133.60063864410827</v>
      </c>
      <c r="AV47" s="106">
        <v>11422.056003884358</v>
      </c>
      <c r="AW47" s="107">
        <v>11008.758231045218</v>
      </c>
      <c r="AX47" s="151"/>
      <c r="AZ47"/>
      <c r="BA47"/>
      <c r="BB47"/>
    </row>
    <row r="48" spans="1:54" ht="15.6" customHeight="1" x14ac:dyDescent="0.3">
      <c r="A48" s="1">
        <v>97</v>
      </c>
      <c r="B48" s="38" t="s">
        <v>105</v>
      </c>
      <c r="C48" s="146">
        <v>2062</v>
      </c>
      <c r="D48" s="160">
        <v>7.36</v>
      </c>
      <c r="E48" s="35">
        <v>1081.3752861299708</v>
      </c>
      <c r="F48" s="34">
        <v>1540.8001066925315</v>
      </c>
      <c r="G48" s="35">
        <v>3286.7881037827356</v>
      </c>
      <c r="H48" s="34">
        <v>3620.5549127061108</v>
      </c>
      <c r="I48" s="35">
        <v>32.900669346022809</v>
      </c>
      <c r="J48" s="34">
        <v>42.557015259876046</v>
      </c>
      <c r="K48" s="35">
        <v>-2205.4128176527647</v>
      </c>
      <c r="L48" s="34">
        <v>-2079.7548060135791</v>
      </c>
      <c r="M48" s="123">
        <v>2687.0650969932108</v>
      </c>
      <c r="N48" s="35">
        <v>178.20853540252182</v>
      </c>
      <c r="O48" s="34">
        <v>178.20853540252182</v>
      </c>
      <c r="P48" s="35">
        <v>2865.2736323957324</v>
      </c>
      <c r="Q48" s="34">
        <v>2865.2736323957324</v>
      </c>
      <c r="R48" s="130">
        <v>802.98192531522795</v>
      </c>
      <c r="S48" s="34">
        <v>880.91929679922407</v>
      </c>
      <c r="T48" s="35">
        <v>256.46196411251208</v>
      </c>
      <c r="U48" s="34">
        <v>342.51509214354996</v>
      </c>
      <c r="V48" s="35">
        <v>313.09981115287439</v>
      </c>
      <c r="W48" s="34">
        <v>257.19138134503748</v>
      </c>
      <c r="X48" s="35">
        <v>546.51996120271576</v>
      </c>
      <c r="Y48" s="34">
        <v>538.40420465567411</v>
      </c>
      <c r="Z48" s="90">
        <v>160.10589718719689</v>
      </c>
      <c r="AA48" s="91">
        <v>161.00647914645975</v>
      </c>
      <c r="AB48" s="90">
        <v>501.53176080477289</v>
      </c>
      <c r="AC48" s="91">
        <v>547.13282438646138</v>
      </c>
      <c r="AD48" s="90">
        <v>169.86192046556744</v>
      </c>
      <c r="AE48" s="91">
        <v>335.63529582929203</v>
      </c>
      <c r="AF48" s="368"/>
      <c r="AG48" s="97">
        <v>3.8219586960275014</v>
      </c>
      <c r="AH48" s="90">
        <v>5633.9401794374398</v>
      </c>
      <c r="AI48" s="91">
        <v>5829.7938991270612</v>
      </c>
      <c r="AJ48" s="90">
        <v>582.83832069698462</v>
      </c>
      <c r="AK48" s="91">
        <v>523.80714793931168</v>
      </c>
      <c r="AL48" s="106">
        <v>0</v>
      </c>
      <c r="AM48" s="107">
        <v>1584.0960135790494</v>
      </c>
      <c r="AN48" s="106"/>
      <c r="AO48" s="107"/>
      <c r="AP48" s="106">
        <v>18.186336681013866</v>
      </c>
      <c r="AQ48" s="107">
        <v>114.78731229076996</v>
      </c>
      <c r="AR48" s="122">
        <v>85.036960702661432</v>
      </c>
      <c r="AS48" s="115">
        <v>67.436148388497699</v>
      </c>
      <c r="AT48" s="114">
        <v>25.624570097318884</v>
      </c>
      <c r="AU48" s="115">
        <v>68.565053112020252</v>
      </c>
      <c r="AV48" s="106">
        <v>3992.0198302618819</v>
      </c>
      <c r="AW48" s="107">
        <v>3497.3530261881665</v>
      </c>
      <c r="AX48" s="151"/>
      <c r="AZ48"/>
      <c r="BA48"/>
      <c r="BB48"/>
    </row>
    <row r="49" spans="1:54" ht="15.6" customHeight="1" x14ac:dyDescent="0.3">
      <c r="A49" s="1">
        <v>98</v>
      </c>
      <c r="B49" s="38" t="s">
        <v>106</v>
      </c>
      <c r="C49" s="146">
        <v>22885</v>
      </c>
      <c r="D49" s="160">
        <v>8.36</v>
      </c>
      <c r="E49" s="35">
        <v>772.6574017915666</v>
      </c>
      <c r="F49" s="34">
        <v>959.00643609351096</v>
      </c>
      <c r="G49" s="35">
        <v>3234.2290727550799</v>
      </c>
      <c r="H49" s="34">
        <v>3609.8331361153591</v>
      </c>
      <c r="I49" s="35">
        <v>23.890002359461135</v>
      </c>
      <c r="J49" s="34">
        <v>26.566503213096553</v>
      </c>
      <c r="K49" s="35">
        <v>-2458.9125344111862</v>
      </c>
      <c r="L49" s="34">
        <v>-2650.8267000218484</v>
      </c>
      <c r="M49" s="123">
        <v>2450.8827979025564</v>
      </c>
      <c r="N49" s="35">
        <v>907.06886606947785</v>
      </c>
      <c r="O49" s="34">
        <v>1164.5681795936202</v>
      </c>
      <c r="P49" s="35">
        <v>3357.9516639720341</v>
      </c>
      <c r="Q49" s="34">
        <v>3615.4509774961766</v>
      </c>
      <c r="R49" s="130">
        <v>908.53451343674897</v>
      </c>
      <c r="S49" s="34">
        <v>950.54563338431285</v>
      </c>
      <c r="T49" s="35">
        <v>442.73680445706793</v>
      </c>
      <c r="U49" s="34">
        <v>495.24166746777365</v>
      </c>
      <c r="V49" s="35">
        <v>205.20871639548756</v>
      </c>
      <c r="W49" s="34">
        <v>191.93571458648856</v>
      </c>
      <c r="X49" s="35">
        <v>465.79770897968103</v>
      </c>
      <c r="Y49" s="34">
        <v>455.06931745684949</v>
      </c>
      <c r="Z49" s="90">
        <v>357.17459777146604</v>
      </c>
      <c r="AA49" s="91">
        <v>381.89897837011137</v>
      </c>
      <c r="AB49" s="90">
        <v>254.36705720546905</v>
      </c>
      <c r="AC49" s="91">
        <v>248.89975810909516</v>
      </c>
      <c r="AD49" s="90">
        <v>793.67297312650203</v>
      </c>
      <c r="AE49" s="91">
        <v>792.71289447236177</v>
      </c>
      <c r="AF49" s="368">
        <v>6.5063632795290562</v>
      </c>
      <c r="AG49" s="97">
        <v>4.3525196841981595</v>
      </c>
      <c r="AH49" s="90">
        <v>1253.4473838759011</v>
      </c>
      <c r="AI49" s="91">
        <v>1432.1179296482412</v>
      </c>
      <c r="AJ49" s="90">
        <v>118.87191640356144</v>
      </c>
      <c r="AK49" s="91">
        <v>122.05790054662029</v>
      </c>
      <c r="AL49" s="106">
        <v>1042.89563556915</v>
      </c>
      <c r="AM49" s="107">
        <v>1570.3838933799432</v>
      </c>
      <c r="AN49" s="106"/>
      <c r="AO49" s="107"/>
      <c r="AP49" s="106">
        <v>67.915062546310423</v>
      </c>
      <c r="AQ49" s="107">
        <v>63.106957677723052</v>
      </c>
      <c r="AR49" s="122">
        <v>72.219256735847196</v>
      </c>
      <c r="AS49" s="115">
        <v>67.624384361419189</v>
      </c>
      <c r="AT49" s="114">
        <v>49.75214455502784</v>
      </c>
      <c r="AU49" s="115">
        <v>57.055843767128842</v>
      </c>
      <c r="AV49" s="106">
        <v>1113.2355027310466</v>
      </c>
      <c r="AW49" s="107">
        <v>2919.4026510814947</v>
      </c>
      <c r="AX49" s="151"/>
      <c r="AZ49"/>
      <c r="BA49"/>
      <c r="BB49"/>
    </row>
    <row r="50" spans="1:54" ht="15.6" customHeight="1" x14ac:dyDescent="0.3">
      <c r="A50" s="1">
        <v>102</v>
      </c>
      <c r="B50" s="38" t="s">
        <v>107</v>
      </c>
      <c r="C50" s="146">
        <v>9646</v>
      </c>
      <c r="D50" s="160">
        <v>8.36</v>
      </c>
      <c r="E50" s="35">
        <v>967.70707132490156</v>
      </c>
      <c r="F50" s="34">
        <v>1173.1686128965373</v>
      </c>
      <c r="G50" s="35">
        <v>3479.6354333402446</v>
      </c>
      <c r="H50" s="34">
        <v>4111.9909900476887</v>
      </c>
      <c r="I50" s="35">
        <v>27.810587915411585</v>
      </c>
      <c r="J50" s="34">
        <v>28.530427613678494</v>
      </c>
      <c r="K50" s="35">
        <v>-2511.9283620153433</v>
      </c>
      <c r="L50" s="34">
        <v>-2937.1265840763012</v>
      </c>
      <c r="M50" s="123">
        <v>2215.8778809869373</v>
      </c>
      <c r="N50" s="35">
        <v>1072.5317229939872</v>
      </c>
      <c r="O50" s="34">
        <v>1567.4989850715324</v>
      </c>
      <c r="P50" s="35">
        <v>3288.4096039809247</v>
      </c>
      <c r="Q50" s="34">
        <v>3783.3768660584697</v>
      </c>
      <c r="R50" s="130">
        <v>755.23391768608747</v>
      </c>
      <c r="S50" s="34">
        <v>821.28466825627208</v>
      </c>
      <c r="T50" s="35">
        <v>399.82974289861085</v>
      </c>
      <c r="U50" s="34">
        <v>457.36417064068007</v>
      </c>
      <c r="V50" s="35">
        <v>188.88887860391125</v>
      </c>
      <c r="W50" s="34">
        <v>179.56908760601178</v>
      </c>
      <c r="X50" s="35">
        <v>355.40417478747668</v>
      </c>
      <c r="Y50" s="34">
        <v>364.63722371967657</v>
      </c>
      <c r="Z50" s="90">
        <v>1510.0777379224548</v>
      </c>
      <c r="AA50" s="91">
        <v>1592.3873284262907</v>
      </c>
      <c r="AB50" s="90">
        <v>50.012916469130154</v>
      </c>
      <c r="AC50" s="91">
        <v>51.57568473418609</v>
      </c>
      <c r="AD50" s="90">
        <v>-740.65075368028192</v>
      </c>
      <c r="AE50" s="91">
        <v>801.91006842214392</v>
      </c>
      <c r="AF50" s="368">
        <v>1.8662587747569652</v>
      </c>
      <c r="AG50" s="97">
        <v>1.8863474899357171</v>
      </c>
      <c r="AH50" s="90">
        <v>438.11989425668673</v>
      </c>
      <c r="AI50" s="91">
        <v>732.83191374663068</v>
      </c>
      <c r="AJ50" s="90">
        <v>29.721802598435978</v>
      </c>
      <c r="AK50" s="91">
        <v>43.596421057831435</v>
      </c>
      <c r="AL50" s="106">
        <v>3103.0420557744146</v>
      </c>
      <c r="AM50" s="107">
        <v>3328.2980530789964</v>
      </c>
      <c r="AN50" s="106"/>
      <c r="AO50" s="107"/>
      <c r="AP50" s="106">
        <v>14.377984607491021</v>
      </c>
      <c r="AQ50" s="107">
        <v>0</v>
      </c>
      <c r="AR50" s="122">
        <v>54.676247857637208</v>
      </c>
      <c r="AS50" s="115">
        <v>53.706417280434302</v>
      </c>
      <c r="AT50" s="114">
        <v>90.449931648116504</v>
      </c>
      <c r="AU50" s="115">
        <v>84.685697712568142</v>
      </c>
      <c r="AV50" s="106">
        <v>1325.0385092266226</v>
      </c>
      <c r="AW50" s="107">
        <v>1513.1710937176031</v>
      </c>
      <c r="AX50" s="151"/>
      <c r="AZ50"/>
      <c r="BA50"/>
      <c r="BB50"/>
    </row>
    <row r="51" spans="1:54" ht="15.6" customHeight="1" x14ac:dyDescent="0.3">
      <c r="A51" s="1">
        <v>103</v>
      </c>
      <c r="B51" s="38" t="s">
        <v>108</v>
      </c>
      <c r="C51" s="146">
        <v>2125</v>
      </c>
      <c r="D51" s="160">
        <v>9.36</v>
      </c>
      <c r="E51" s="35">
        <v>415.43953411764704</v>
      </c>
      <c r="F51" s="34">
        <v>911.47583529411759</v>
      </c>
      <c r="G51" s="35">
        <v>3299.5268988235293</v>
      </c>
      <c r="H51" s="34">
        <v>4050.0900470588235</v>
      </c>
      <c r="I51" s="35">
        <v>12.590881870542564</v>
      </c>
      <c r="J51" s="34">
        <v>22.505075805809099</v>
      </c>
      <c r="K51" s="35">
        <v>-2884.0873647058825</v>
      </c>
      <c r="L51" s="34">
        <v>-3138.6142117647059</v>
      </c>
      <c r="M51" s="123">
        <v>2231.9482588235292</v>
      </c>
      <c r="N51" s="35">
        <v>825.88470588235293</v>
      </c>
      <c r="O51" s="34">
        <v>1193.4704282352941</v>
      </c>
      <c r="P51" s="35">
        <v>3057.8329647058822</v>
      </c>
      <c r="Q51" s="34">
        <v>3425.4186870588233</v>
      </c>
      <c r="R51" s="130">
        <v>157.97549647058824</v>
      </c>
      <c r="S51" s="34">
        <v>253.71839058823528</v>
      </c>
      <c r="T51" s="35">
        <v>167.96503529411765</v>
      </c>
      <c r="U51" s="34">
        <v>301.88022117647057</v>
      </c>
      <c r="V51" s="35">
        <v>94.052608147858223</v>
      </c>
      <c r="W51" s="34">
        <v>84.04604634230698</v>
      </c>
      <c r="X51" s="35">
        <v>-9.9895388235294114</v>
      </c>
      <c r="Y51" s="34">
        <v>-48.161830588235297</v>
      </c>
      <c r="Z51" s="90">
        <v>176.01008941176471</v>
      </c>
      <c r="AA51" s="91">
        <v>226.68214117647059</v>
      </c>
      <c r="AB51" s="90">
        <v>89.753659576306646</v>
      </c>
      <c r="AC51" s="91">
        <v>111.92694284227585</v>
      </c>
      <c r="AD51" s="90">
        <v>-18.034592941176474</v>
      </c>
      <c r="AE51" s="91">
        <v>245.58518117647057</v>
      </c>
      <c r="AF51" s="368">
        <v>0.75502729990348116</v>
      </c>
      <c r="AG51" s="97">
        <v>0.96850229768480856</v>
      </c>
      <c r="AH51" s="90">
        <v>153.64732705882352</v>
      </c>
      <c r="AI51" s="91">
        <v>354.22368470588231</v>
      </c>
      <c r="AJ51" s="90">
        <v>14.712041303787103</v>
      </c>
      <c r="AK51" s="91">
        <v>26.043569182226101</v>
      </c>
      <c r="AL51" s="106">
        <v>1752.9411764705883</v>
      </c>
      <c r="AM51" s="107">
        <v>2108.8408941176472</v>
      </c>
      <c r="AN51" s="106"/>
      <c r="AO51" s="107"/>
      <c r="AP51" s="106">
        <v>139.54686256362797</v>
      </c>
      <c r="AQ51" s="107">
        <v>140.06683942619159</v>
      </c>
      <c r="AR51" s="122">
        <v>58.39667031418886</v>
      </c>
      <c r="AS51" s="115">
        <v>54.558152038630915</v>
      </c>
      <c r="AT51" s="114">
        <v>68.604530392185907</v>
      </c>
      <c r="AU51" s="115">
        <v>69.143646365136789</v>
      </c>
      <c r="AV51" s="106">
        <v>189.81929411764705</v>
      </c>
      <c r="AW51" s="107">
        <v>189.15567529411766</v>
      </c>
      <c r="AX51" s="151"/>
      <c r="AZ51"/>
      <c r="BA51"/>
      <c r="BB51"/>
    </row>
    <row r="52" spans="1:54" ht="15.6" customHeight="1" x14ac:dyDescent="0.3">
      <c r="A52" s="1">
        <v>105</v>
      </c>
      <c r="B52" s="38" t="s">
        <v>109</v>
      </c>
      <c r="C52" s="146">
        <v>2063</v>
      </c>
      <c r="D52" s="160">
        <v>9.11</v>
      </c>
      <c r="E52" s="35"/>
      <c r="F52" s="34"/>
      <c r="G52" s="35"/>
      <c r="H52" s="34"/>
      <c r="I52" s="35"/>
      <c r="J52" s="34"/>
      <c r="K52" s="35"/>
      <c r="L52" s="34"/>
      <c r="M52" s="123"/>
      <c r="N52" s="35"/>
      <c r="O52" s="34"/>
      <c r="P52" s="35"/>
      <c r="Q52" s="34"/>
      <c r="R52" s="130"/>
      <c r="S52" s="34"/>
      <c r="T52" s="35"/>
      <c r="U52" s="34"/>
      <c r="V52" s="35"/>
      <c r="W52" s="34"/>
      <c r="X52" s="35"/>
      <c r="Y52" s="34"/>
      <c r="Z52" s="90"/>
      <c r="AA52" s="91"/>
      <c r="AB52" s="90"/>
      <c r="AC52" s="91"/>
      <c r="AD52" s="90"/>
      <c r="AE52" s="91"/>
      <c r="AF52" s="368"/>
      <c r="AG52" s="97"/>
      <c r="AH52" s="90"/>
      <c r="AI52" s="91"/>
      <c r="AJ52" s="90"/>
      <c r="AK52" s="91"/>
      <c r="AL52" s="106"/>
      <c r="AM52" s="107"/>
      <c r="AN52" s="106"/>
      <c r="AO52" s="107"/>
      <c r="AP52" s="106"/>
      <c r="AQ52" s="107"/>
      <c r="AR52" s="122"/>
      <c r="AS52" s="115"/>
      <c r="AT52" s="114"/>
      <c r="AU52" s="115"/>
      <c r="AV52" s="106"/>
      <c r="AW52" s="107"/>
      <c r="AX52" s="151"/>
      <c r="AZ52"/>
      <c r="BA52"/>
      <c r="BB52"/>
    </row>
    <row r="53" spans="1:54" ht="15.6" customHeight="1" x14ac:dyDescent="0.3">
      <c r="A53" s="1">
        <v>106</v>
      </c>
      <c r="B53" s="38" t="s">
        <v>110</v>
      </c>
      <c r="C53" s="146">
        <v>46901</v>
      </c>
      <c r="D53" s="160">
        <v>7.61</v>
      </c>
      <c r="E53" s="35">
        <v>875.15316517771475</v>
      </c>
      <c r="F53" s="34">
        <v>1972.0466819470801</v>
      </c>
      <c r="G53" s="35">
        <v>3002.8027873606106</v>
      </c>
      <c r="H53" s="34">
        <v>3716.4865077503678</v>
      </c>
      <c r="I53" s="35">
        <v>29.14454351985442</v>
      </c>
      <c r="J53" s="34">
        <v>53.062124074298957</v>
      </c>
      <c r="K53" s="35">
        <v>-2088.3858538197483</v>
      </c>
      <c r="L53" s="34">
        <v>-1739.06721477154</v>
      </c>
      <c r="M53" s="123">
        <v>2656.11315110552</v>
      </c>
      <c r="N53" s="35">
        <v>449.18324726551674</v>
      </c>
      <c r="O53" s="34">
        <v>449.18324726551674</v>
      </c>
      <c r="P53" s="35">
        <v>3105.296398371037</v>
      </c>
      <c r="Q53" s="34">
        <v>3105.296398371037</v>
      </c>
      <c r="R53" s="130">
        <v>999.47076544210142</v>
      </c>
      <c r="S53" s="34">
        <v>1223.8722462207629</v>
      </c>
      <c r="T53" s="35">
        <v>433.15896420118969</v>
      </c>
      <c r="U53" s="34">
        <v>681.02460565872798</v>
      </c>
      <c r="V53" s="35">
        <v>230.73994723513937</v>
      </c>
      <c r="W53" s="34">
        <v>179.71042985105655</v>
      </c>
      <c r="X53" s="35">
        <v>566.31180124091168</v>
      </c>
      <c r="Y53" s="34">
        <v>542.84764056203494</v>
      </c>
      <c r="Z53" s="90">
        <v>558.56082684804164</v>
      </c>
      <c r="AA53" s="91">
        <v>894.39883904394367</v>
      </c>
      <c r="AB53" s="90">
        <v>178.93678134969011</v>
      </c>
      <c r="AC53" s="91">
        <v>136.83741445024745</v>
      </c>
      <c r="AD53" s="90">
        <v>525.94222468604084</v>
      </c>
      <c r="AE53" s="91">
        <v>1190.6458331378863</v>
      </c>
      <c r="AF53" s="368">
        <v>3.2468074445225019</v>
      </c>
      <c r="AG53" s="97">
        <v>1.6797463720782229</v>
      </c>
      <c r="AH53" s="90">
        <v>839.56650476535685</v>
      </c>
      <c r="AI53" s="91">
        <v>887.72515426110317</v>
      </c>
      <c r="AJ53" s="90">
        <v>77.312542023877242</v>
      </c>
      <c r="AK53" s="91">
        <v>60.826124825264174</v>
      </c>
      <c r="AL53" s="106">
        <v>2200.8500294236796</v>
      </c>
      <c r="AM53" s="107">
        <v>5359.1643683503544</v>
      </c>
      <c r="AN53" s="106"/>
      <c r="AO53" s="107"/>
      <c r="AP53" s="106">
        <v>61.213829091608439</v>
      </c>
      <c r="AQ53" s="107">
        <v>35.80349167681689</v>
      </c>
      <c r="AR53" s="122">
        <v>62.082061483378183</v>
      </c>
      <c r="AS53" s="115">
        <v>43.802546050670657</v>
      </c>
      <c r="AT53" s="114">
        <v>72.649361081620668</v>
      </c>
      <c r="AU53" s="115">
        <v>131.41054958478023</v>
      </c>
      <c r="AV53" s="106">
        <v>981.98665465555098</v>
      </c>
      <c r="AW53" s="107">
        <v>2056.7509989126029</v>
      </c>
      <c r="AX53" s="151"/>
      <c r="AZ53"/>
      <c r="BA53"/>
      <c r="BB53"/>
    </row>
    <row r="54" spans="1:54" ht="15.6" customHeight="1" x14ac:dyDescent="0.3">
      <c r="A54" s="1">
        <v>108</v>
      </c>
      <c r="B54" s="38" t="s">
        <v>111</v>
      </c>
      <c r="C54" s="146">
        <v>10319</v>
      </c>
      <c r="D54" s="160">
        <v>9.36</v>
      </c>
      <c r="E54" s="35">
        <v>834.97025777691636</v>
      </c>
      <c r="F54" s="34">
        <v>1108.7773970345966</v>
      </c>
      <c r="G54" s="35">
        <v>3323.8603982944087</v>
      </c>
      <c r="H54" s="34">
        <v>3903.0997102432402</v>
      </c>
      <c r="I54" s="35">
        <v>25.120497184700337</v>
      </c>
      <c r="J54" s="34">
        <v>28.407611369105858</v>
      </c>
      <c r="K54" s="35">
        <v>-2485.531607713926</v>
      </c>
      <c r="L54" s="34">
        <v>-2794.0040188002713</v>
      </c>
      <c r="M54" s="123">
        <v>2337.5337271053399</v>
      </c>
      <c r="N54" s="35">
        <v>868.94883225118713</v>
      </c>
      <c r="O54" s="34">
        <v>1282.8543851148368</v>
      </c>
      <c r="P54" s="35">
        <v>3206.482559356527</v>
      </c>
      <c r="Q54" s="34">
        <v>3620.3881122201765</v>
      </c>
      <c r="R54" s="130">
        <v>700.02702102916953</v>
      </c>
      <c r="S54" s="34">
        <v>769.53050295571279</v>
      </c>
      <c r="T54" s="35">
        <v>489.13931097974609</v>
      </c>
      <c r="U54" s="34">
        <v>528.76981393545884</v>
      </c>
      <c r="V54" s="35">
        <v>143.1140383354213</v>
      </c>
      <c r="W54" s="34">
        <v>145.53223022100141</v>
      </c>
      <c r="X54" s="35">
        <v>210.88771004942336</v>
      </c>
      <c r="Y54" s="34">
        <v>240.76068902025389</v>
      </c>
      <c r="Z54" s="90">
        <v>497.58687372807447</v>
      </c>
      <c r="AA54" s="91">
        <v>795.41987498788649</v>
      </c>
      <c r="AB54" s="90">
        <v>140.68438256506869</v>
      </c>
      <c r="AC54" s="91">
        <v>96.745194224299709</v>
      </c>
      <c r="AD54" s="90">
        <v>258.22648996995827</v>
      </c>
      <c r="AE54" s="91">
        <v>708.92236844655486</v>
      </c>
      <c r="AF54" s="368">
        <v>1.4579909394120738</v>
      </c>
      <c r="AG54" s="97">
        <v>1.3107740759407422</v>
      </c>
      <c r="AH54" s="90">
        <v>820.39804729140417</v>
      </c>
      <c r="AI54" s="91">
        <v>1157.3781984688439</v>
      </c>
      <c r="AJ54" s="90">
        <v>75.478725944009753</v>
      </c>
      <c r="AK54" s="91">
        <v>85.250705747138625</v>
      </c>
      <c r="AL54" s="106">
        <v>3676.4989824595405</v>
      </c>
      <c r="AM54" s="107">
        <v>4520.3086956100396</v>
      </c>
      <c r="AN54" s="106"/>
      <c r="AO54" s="107"/>
      <c r="AP54" s="106">
        <v>14.951736375158427</v>
      </c>
      <c r="AQ54" s="107">
        <v>1.2683035975431411</v>
      </c>
      <c r="AR54" s="122">
        <v>44.566414048364031</v>
      </c>
      <c r="AS54" s="115">
        <v>42.534636590590793</v>
      </c>
      <c r="AT54" s="114">
        <v>106.03186363884257</v>
      </c>
      <c r="AU54" s="115">
        <v>113.36117919364325</v>
      </c>
      <c r="AV54" s="106">
        <v>429.88387925186549</v>
      </c>
      <c r="AW54" s="107">
        <v>990.25832638821589</v>
      </c>
      <c r="AX54" s="151"/>
      <c r="AZ54"/>
      <c r="BA54"/>
      <c r="BB54"/>
    </row>
    <row r="55" spans="1:54" ht="15.6" customHeight="1" x14ac:dyDescent="0.3">
      <c r="A55" s="1">
        <v>109</v>
      </c>
      <c r="B55" s="38" t="s">
        <v>112</v>
      </c>
      <c r="C55" s="146">
        <v>68319</v>
      </c>
      <c r="D55" s="160">
        <v>8.36</v>
      </c>
      <c r="E55" s="35">
        <v>661.17121122967251</v>
      </c>
      <c r="F55" s="34">
        <v>1668.4151378093941</v>
      </c>
      <c r="G55" s="35">
        <v>2903.5401324668101</v>
      </c>
      <c r="H55" s="34">
        <v>3865.6184150821878</v>
      </c>
      <c r="I55" s="35">
        <v>22.771209663561635</v>
      </c>
      <c r="J55" s="34">
        <v>43.160368113414052</v>
      </c>
      <c r="K55" s="35">
        <v>-2229.7912911488752</v>
      </c>
      <c r="L55" s="34">
        <v>-2173.8164962894657</v>
      </c>
      <c r="M55" s="123">
        <v>2739.2875088921091</v>
      </c>
      <c r="N55" s="35">
        <v>213.81390242831424</v>
      </c>
      <c r="O55" s="34">
        <v>615.50076523368318</v>
      </c>
      <c r="P55" s="35">
        <v>2953.1014113204233</v>
      </c>
      <c r="Q55" s="34">
        <v>3354.7882741257922</v>
      </c>
      <c r="R55" s="130">
        <v>799.03978571114908</v>
      </c>
      <c r="S55" s="34">
        <v>1159.5328669916128</v>
      </c>
      <c r="T55" s="35">
        <v>346.62416882565611</v>
      </c>
      <c r="U55" s="34">
        <v>666.55174929375437</v>
      </c>
      <c r="V55" s="35">
        <v>230.52050536990905</v>
      </c>
      <c r="W55" s="34">
        <v>173.95991657364897</v>
      </c>
      <c r="X55" s="35">
        <v>422.23588591753389</v>
      </c>
      <c r="Y55" s="34">
        <v>462.80138672989943</v>
      </c>
      <c r="Z55" s="90">
        <v>495.59651063393784</v>
      </c>
      <c r="AA55" s="91">
        <v>1003.2316787423704</v>
      </c>
      <c r="AB55" s="90">
        <v>161.22788760227061</v>
      </c>
      <c r="AC55" s="91">
        <v>115.57977001336104</v>
      </c>
      <c r="AD55" s="90">
        <v>283.14275135760187</v>
      </c>
      <c r="AE55" s="91">
        <v>1057.9126202081411</v>
      </c>
      <c r="AF55" s="368">
        <v>1.736690075379661</v>
      </c>
      <c r="AG55" s="97">
        <v>1.4200252034281624</v>
      </c>
      <c r="AH55" s="90">
        <v>1888.6406386217598</v>
      </c>
      <c r="AI55" s="91">
        <v>2083.2934147162578</v>
      </c>
      <c r="AJ55" s="90">
        <v>180.09807611542618</v>
      </c>
      <c r="AK55" s="91">
        <v>137.80480464041455</v>
      </c>
      <c r="AL55" s="106">
        <v>3521.0557035378156</v>
      </c>
      <c r="AM55" s="107">
        <v>6270.2479160994744</v>
      </c>
      <c r="AN55" s="106"/>
      <c r="AO55" s="107"/>
      <c r="AP55" s="106">
        <v>563.16412165836311</v>
      </c>
      <c r="AQ55" s="107">
        <v>11.421196449304116</v>
      </c>
      <c r="AR55" s="122">
        <v>56.332203315361696</v>
      </c>
      <c r="AS55" s="115">
        <v>43.705892552292688</v>
      </c>
      <c r="AT55" s="114">
        <v>113.54532371703914</v>
      </c>
      <c r="AU55" s="115">
        <v>144.01539944270755</v>
      </c>
      <c r="AV55" s="106">
        <v>252.10932800538649</v>
      </c>
      <c r="AW55" s="107">
        <v>357.90783413106163</v>
      </c>
      <c r="AX55" s="151"/>
      <c r="AZ55"/>
      <c r="BA55"/>
      <c r="BB55"/>
    </row>
    <row r="56" spans="1:54" ht="15.6" customHeight="1" x14ac:dyDescent="0.3">
      <c r="A56" s="1">
        <v>139</v>
      </c>
      <c r="B56" s="38" t="s">
        <v>114</v>
      </c>
      <c r="C56" s="146">
        <v>9766</v>
      </c>
      <c r="D56" s="160">
        <v>8.86</v>
      </c>
      <c r="E56" s="35">
        <v>967.11285070653287</v>
      </c>
      <c r="F56" s="34">
        <v>2351.6870274421462</v>
      </c>
      <c r="G56" s="35">
        <v>4173.2887067376614</v>
      </c>
      <c r="H56" s="34">
        <v>5242.0823817325418</v>
      </c>
      <c r="I56" s="35">
        <v>23.17387841260911</v>
      </c>
      <c r="J56" s="34">
        <v>44.861695337662724</v>
      </c>
      <c r="K56" s="35">
        <v>-3206.1758560311282</v>
      </c>
      <c r="L56" s="34">
        <v>-2889.9515687077615</v>
      </c>
      <c r="M56" s="123">
        <v>2358.9797501535941</v>
      </c>
      <c r="N56" s="35">
        <v>1470.4216670079868</v>
      </c>
      <c r="O56" s="34">
        <v>1772.7455539627276</v>
      </c>
      <c r="P56" s="35">
        <v>3829.4014171615809</v>
      </c>
      <c r="Q56" s="34">
        <v>4131.7253041163221</v>
      </c>
      <c r="R56" s="130">
        <v>587.74833503993455</v>
      </c>
      <c r="S56" s="34">
        <v>1229.7026326029081</v>
      </c>
      <c r="T56" s="35">
        <v>513.24397091951676</v>
      </c>
      <c r="U56" s="34">
        <v>773.39382346917876</v>
      </c>
      <c r="V56" s="35">
        <v>114.51636421309293</v>
      </c>
      <c r="W56" s="34">
        <v>159.00083441148843</v>
      </c>
      <c r="X56" s="35">
        <v>74.504364120417776</v>
      </c>
      <c r="Y56" s="34">
        <v>456.30880913372926</v>
      </c>
      <c r="Z56" s="90">
        <v>439.02379275035844</v>
      </c>
      <c r="AA56" s="91">
        <v>703.17769096866687</v>
      </c>
      <c r="AB56" s="90">
        <v>133.8761918477947</v>
      </c>
      <c r="AC56" s="91">
        <v>174.87793603191869</v>
      </c>
      <c r="AD56" s="90">
        <v>361.03316199057957</v>
      </c>
      <c r="AE56" s="91">
        <v>1141.0192647962319</v>
      </c>
      <c r="AF56" s="368">
        <v>1.0902970784218151</v>
      </c>
      <c r="AG56" s="97">
        <v>1.7874523193389191</v>
      </c>
      <c r="AH56" s="90">
        <v>507.80521400778207</v>
      </c>
      <c r="AI56" s="91">
        <v>937.70698238787634</v>
      </c>
      <c r="AJ56" s="90">
        <v>34.531259471753742</v>
      </c>
      <c r="AK56" s="91">
        <v>45.989466236733215</v>
      </c>
      <c r="AL56" s="106">
        <v>4261.2123694450129</v>
      </c>
      <c r="AM56" s="107">
        <v>5084.1745924636498</v>
      </c>
      <c r="AN56" s="106"/>
      <c r="AO56" s="107"/>
      <c r="AP56" s="106">
        <v>89.422358672485544</v>
      </c>
      <c r="AQ56" s="107">
        <v>29.093008220846439</v>
      </c>
      <c r="AR56" s="122">
        <v>37.107734055586199</v>
      </c>
      <c r="AS56" s="115">
        <v>37.51472794144221</v>
      </c>
      <c r="AT56" s="114">
        <v>108.59076984918647</v>
      </c>
      <c r="AU56" s="115">
        <v>108.20166504076248</v>
      </c>
      <c r="AV56" s="106">
        <v>327.07165369649806</v>
      </c>
      <c r="AW56" s="107">
        <v>1535.8214304730698</v>
      </c>
      <c r="AX56" s="151"/>
      <c r="AZ56"/>
      <c r="BA56"/>
      <c r="BB56"/>
    </row>
    <row r="57" spans="1:54" ht="15.6" customHeight="1" x14ac:dyDescent="0.3">
      <c r="A57" s="1">
        <v>140</v>
      </c>
      <c r="B57" s="39" t="s">
        <v>115</v>
      </c>
      <c r="C57" s="146">
        <v>20618</v>
      </c>
      <c r="D57" s="160">
        <v>7.86</v>
      </c>
      <c r="E57" s="35">
        <v>2012.9398064797749</v>
      </c>
      <c r="F57" s="34">
        <v>2631.955135803667</v>
      </c>
      <c r="G57" s="35">
        <v>4593.40067998836</v>
      </c>
      <c r="H57" s="34">
        <v>5729.2431113590064</v>
      </c>
      <c r="I57" s="35">
        <v>43.822430193154318</v>
      </c>
      <c r="J57" s="34">
        <v>45.938967585185139</v>
      </c>
      <c r="K57" s="35">
        <v>-2579.7641706276072</v>
      </c>
      <c r="L57" s="34">
        <v>-3097.2192259190997</v>
      </c>
      <c r="M57" s="123">
        <v>2177.5244238044429</v>
      </c>
      <c r="N57" s="35">
        <v>1128.8076438063829</v>
      </c>
      <c r="O57" s="34">
        <v>1840.0292574449509</v>
      </c>
      <c r="P57" s="35">
        <v>3306.332067610826</v>
      </c>
      <c r="Q57" s="34">
        <v>4017.5536812493938</v>
      </c>
      <c r="R57" s="130">
        <v>725.37504753128337</v>
      </c>
      <c r="S57" s="34">
        <v>919.55960180424881</v>
      </c>
      <c r="T57" s="35">
        <v>481.12942622950817</v>
      </c>
      <c r="U57" s="34">
        <v>629.05922543408667</v>
      </c>
      <c r="V57" s="35">
        <v>150.76505571813959</v>
      </c>
      <c r="W57" s="34">
        <v>146.18013131747657</v>
      </c>
      <c r="X57" s="35">
        <v>244.24562130177515</v>
      </c>
      <c r="Y57" s="34">
        <v>298.42400281307596</v>
      </c>
      <c r="Z57" s="90">
        <v>2785.1113056552526</v>
      </c>
      <c r="AA57" s="91">
        <v>2866.8531928412067</v>
      </c>
      <c r="AB57" s="90">
        <v>26.044741768789905</v>
      </c>
      <c r="AC57" s="91">
        <v>32.075573458050542</v>
      </c>
      <c r="AD57" s="90">
        <v>-1933.6953036181974</v>
      </c>
      <c r="AE57" s="91">
        <v>1012.0113818023086</v>
      </c>
      <c r="AF57" s="368">
        <v>1.3251489781813881</v>
      </c>
      <c r="AG57" s="97">
        <v>1.3520754293359534</v>
      </c>
      <c r="AH57" s="90">
        <v>915.53490590745957</v>
      </c>
      <c r="AI57" s="91">
        <v>1248.145895819187</v>
      </c>
      <c r="AJ57" s="90">
        <v>41.508954794577761</v>
      </c>
      <c r="AK57" s="91">
        <v>48.843571528058405</v>
      </c>
      <c r="AL57" s="106">
        <v>4217.4751818799105</v>
      </c>
      <c r="AM57" s="107">
        <v>5213.8170874963616</v>
      </c>
      <c r="AN57" s="106"/>
      <c r="AO57" s="107"/>
      <c r="AP57" s="106">
        <v>66.859631748473632</v>
      </c>
      <c r="AQ57" s="107">
        <v>0.44114369501466272</v>
      </c>
      <c r="AR57" s="122">
        <v>50.804050167466421</v>
      </c>
      <c r="AS57" s="115">
        <v>49.391567071011856</v>
      </c>
      <c r="AT57" s="114">
        <v>93.410490906138733</v>
      </c>
      <c r="AU57" s="115">
        <v>95.63951219601347</v>
      </c>
      <c r="AV57" s="106">
        <v>1278.4546139295762</v>
      </c>
      <c r="AW57" s="107">
        <v>2850.4548913570666</v>
      </c>
      <c r="AX57" s="151"/>
      <c r="AZ57"/>
      <c r="BA57"/>
      <c r="BB57"/>
    </row>
    <row r="58" spans="1:54" ht="15.6" customHeight="1" x14ac:dyDescent="0.3">
      <c r="A58" s="1">
        <v>142</v>
      </c>
      <c r="B58" s="38" t="s">
        <v>116</v>
      </c>
      <c r="C58" s="146">
        <v>6444</v>
      </c>
      <c r="D58" s="160">
        <v>8.61</v>
      </c>
      <c r="E58" s="35">
        <v>530.66300124146494</v>
      </c>
      <c r="F58" s="34">
        <v>1159.2285847299813</v>
      </c>
      <c r="G58" s="35">
        <v>3086.086191806332</v>
      </c>
      <c r="H58" s="34">
        <v>3605.8632836747361</v>
      </c>
      <c r="I58" s="35">
        <v>17.195339606858486</v>
      </c>
      <c r="J58" s="34">
        <v>32.148434189901153</v>
      </c>
      <c r="K58" s="35">
        <v>-2555.4231905648662</v>
      </c>
      <c r="L58" s="34">
        <v>-2446.6346989447547</v>
      </c>
      <c r="M58" s="123">
        <v>2407.2834729981378</v>
      </c>
      <c r="N58" s="35">
        <v>620.60583488516454</v>
      </c>
      <c r="O58" s="34">
        <v>620.60583488516454</v>
      </c>
      <c r="P58" s="35">
        <v>3027.8893078833025</v>
      </c>
      <c r="Q58" s="34">
        <v>3027.8893078833025</v>
      </c>
      <c r="R58" s="130">
        <v>517.79434202358789</v>
      </c>
      <c r="S58" s="34">
        <v>611.83659217877096</v>
      </c>
      <c r="T58" s="35">
        <v>381.18735412787089</v>
      </c>
      <c r="U58" s="34">
        <v>529.44149596523903</v>
      </c>
      <c r="V58" s="35">
        <v>135.83722975497545</v>
      </c>
      <c r="W58" s="34">
        <v>115.56264419042472</v>
      </c>
      <c r="X58" s="35">
        <v>136.60698789571694</v>
      </c>
      <c r="Y58" s="34">
        <v>82.395096213531971</v>
      </c>
      <c r="Z58" s="90">
        <v>361.38124301675975</v>
      </c>
      <c r="AA58" s="91">
        <v>466.95592799503413</v>
      </c>
      <c r="AB58" s="90">
        <v>143.28201920528954</v>
      </c>
      <c r="AC58" s="91">
        <v>131.02662489066367</v>
      </c>
      <c r="AD58" s="90">
        <v>257.22882681564249</v>
      </c>
      <c r="AE58" s="91">
        <v>468.05960893854751</v>
      </c>
      <c r="AF58" s="368">
        <v>4.6311980409241764</v>
      </c>
      <c r="AG58" s="97">
        <v>2.7072981233035431</v>
      </c>
      <c r="AH58" s="90">
        <v>1501.2253879577902</v>
      </c>
      <c r="AI58" s="91">
        <v>1687.4143389199255</v>
      </c>
      <c r="AJ58" s="90">
        <v>152.08257925306586</v>
      </c>
      <c r="AK58" s="91">
        <v>140.70885836216212</v>
      </c>
      <c r="AL58" s="106">
        <v>824.60986964618246</v>
      </c>
      <c r="AM58" s="107">
        <v>1672.5138112973309</v>
      </c>
      <c r="AN58" s="106"/>
      <c r="AO58" s="107"/>
      <c r="AP58" s="106">
        <v>188.27426968019682</v>
      </c>
      <c r="AQ58" s="107">
        <v>1.0549323493234932</v>
      </c>
      <c r="AR58" s="122">
        <v>77.946507588965503</v>
      </c>
      <c r="AS58" s="115">
        <v>61.452059314673726</v>
      </c>
      <c r="AT58" s="114">
        <v>35.424119805713268</v>
      </c>
      <c r="AU58" s="115">
        <v>63.916290499354602</v>
      </c>
      <c r="AV58" s="106">
        <v>1267.122738981999</v>
      </c>
      <c r="AW58" s="107">
        <v>1030.0588144009932</v>
      </c>
      <c r="AX58" s="151"/>
      <c r="AZ58"/>
      <c r="BA58"/>
      <c r="BB58"/>
    </row>
    <row r="59" spans="1:54" ht="15.6" customHeight="1" x14ac:dyDescent="0.3">
      <c r="A59" s="1">
        <v>143</v>
      </c>
      <c r="B59" s="38" t="s">
        <v>117</v>
      </c>
      <c r="C59" s="146">
        <v>6850</v>
      </c>
      <c r="D59" s="160">
        <v>9.36</v>
      </c>
      <c r="E59" s="35">
        <v>749.9225737226277</v>
      </c>
      <c r="F59" s="34">
        <v>3358.0334525547441</v>
      </c>
      <c r="G59" s="35">
        <v>3238.8646788321171</v>
      </c>
      <c r="H59" s="34">
        <v>5582.7914729927015</v>
      </c>
      <c r="I59" s="35">
        <v>23.153871744744762</v>
      </c>
      <c r="J59" s="34">
        <v>60.149720239409966</v>
      </c>
      <c r="K59" s="35">
        <v>-2488.9421051094891</v>
      </c>
      <c r="L59" s="34">
        <v>-2223.8620759124087</v>
      </c>
      <c r="M59" s="123">
        <v>2371.3793693430657</v>
      </c>
      <c r="N59" s="35">
        <v>560.98642335766419</v>
      </c>
      <c r="O59" s="34">
        <v>560.98642335766419</v>
      </c>
      <c r="P59" s="35">
        <v>2932.3657927007298</v>
      </c>
      <c r="Q59" s="34">
        <v>2932.3657927007298</v>
      </c>
      <c r="R59" s="130">
        <v>381.26082043795623</v>
      </c>
      <c r="S59" s="34">
        <v>597.85945693430654</v>
      </c>
      <c r="T59" s="35">
        <v>293.05284379562045</v>
      </c>
      <c r="U59" s="34">
        <v>447.48382335766422</v>
      </c>
      <c r="V59" s="35">
        <v>130.09968287625742</v>
      </c>
      <c r="W59" s="34">
        <v>133.60470831063992</v>
      </c>
      <c r="X59" s="35">
        <v>88.207976642335765</v>
      </c>
      <c r="Y59" s="34">
        <v>150.37563357664234</v>
      </c>
      <c r="Z59" s="90">
        <v>310.62440875912409</v>
      </c>
      <c r="AA59" s="91">
        <v>655.36437372262776</v>
      </c>
      <c r="AB59" s="90">
        <v>122.74013463439685</v>
      </c>
      <c r="AC59" s="91">
        <v>91.225504605677699</v>
      </c>
      <c r="AD59" s="90">
        <v>70.636400000000052</v>
      </c>
      <c r="AE59" s="91">
        <v>512.80078540145985</v>
      </c>
      <c r="AF59" s="368">
        <v>0.80472290012898351</v>
      </c>
      <c r="AG59" s="97">
        <v>0.88002983097621146</v>
      </c>
      <c r="AH59" s="90">
        <v>64.424948905109488</v>
      </c>
      <c r="AI59" s="91">
        <v>894.21283649635029</v>
      </c>
      <c r="AJ59" s="90">
        <v>6.1118498328989936</v>
      </c>
      <c r="AK59" s="91">
        <v>48.781596522595706</v>
      </c>
      <c r="AL59" s="106">
        <v>3941.6058394160582</v>
      </c>
      <c r="AM59" s="107">
        <v>5567.5564715328464</v>
      </c>
      <c r="AN59" s="106"/>
      <c r="AO59" s="107"/>
      <c r="AP59" s="106">
        <v>0</v>
      </c>
      <c r="AQ59" s="107">
        <v>1.7812286890064668</v>
      </c>
      <c r="AR59" s="122">
        <v>39.734253009583547</v>
      </c>
      <c r="AS59" s="115">
        <v>38.341245058333463</v>
      </c>
      <c r="AT59" s="114">
        <v>121.21777022668154</v>
      </c>
      <c r="AU59" s="115">
        <v>103.72842510346352</v>
      </c>
      <c r="AV59" s="106">
        <v>141.84868029197079</v>
      </c>
      <c r="AW59" s="107">
        <v>1052.6014773722627</v>
      </c>
      <c r="AX59" s="151"/>
      <c r="AZ59"/>
      <c r="BA59"/>
      <c r="BB59"/>
    </row>
    <row r="60" spans="1:54" ht="15.6" customHeight="1" x14ac:dyDescent="0.3">
      <c r="A60" s="1">
        <v>145</v>
      </c>
      <c r="B60" s="38" t="s">
        <v>118</v>
      </c>
      <c r="C60" s="146">
        <v>12343</v>
      </c>
      <c r="D60" s="160">
        <v>8.36</v>
      </c>
      <c r="E60" s="35">
        <v>805.27104107591356</v>
      </c>
      <c r="F60" s="34">
        <v>1375.5111123713846</v>
      </c>
      <c r="G60" s="35">
        <v>3628.8958543303897</v>
      </c>
      <c r="H60" s="34">
        <v>4097.5344349023735</v>
      </c>
      <c r="I60" s="35">
        <v>22.190524980621234</v>
      </c>
      <c r="J60" s="34">
        <v>33.569238629330933</v>
      </c>
      <c r="K60" s="35">
        <v>-2815.33807502228</v>
      </c>
      <c r="L60" s="34">
        <v>-2722.0233225309889</v>
      </c>
      <c r="M60" s="123">
        <v>2119.8308514947744</v>
      </c>
      <c r="N60" s="35">
        <v>1282.4430041318967</v>
      </c>
      <c r="O60" s="34">
        <v>1282.4430041318967</v>
      </c>
      <c r="P60" s="35">
        <v>3402.2738556266713</v>
      </c>
      <c r="Q60" s="34">
        <v>3402.2738556266713</v>
      </c>
      <c r="R60" s="130">
        <v>476.68019120149069</v>
      </c>
      <c r="S60" s="34">
        <v>560.04487968889248</v>
      </c>
      <c r="T60" s="35">
        <v>435.36740095600749</v>
      </c>
      <c r="U60" s="34">
        <v>512.75720651381346</v>
      </c>
      <c r="V60" s="35">
        <v>109.4891786005948</v>
      </c>
      <c r="W60" s="34">
        <v>109.22223472909982</v>
      </c>
      <c r="X60" s="35">
        <v>41.312790245483271</v>
      </c>
      <c r="Y60" s="34">
        <v>47.287673175078993</v>
      </c>
      <c r="Z60" s="90">
        <v>420.58268816333145</v>
      </c>
      <c r="AA60" s="91">
        <v>490.57135947500609</v>
      </c>
      <c r="AB60" s="90">
        <v>113.33804377044973</v>
      </c>
      <c r="AC60" s="91">
        <v>114.16175626074762</v>
      </c>
      <c r="AD60" s="90">
        <v>78.442981446973974</v>
      </c>
      <c r="AE60" s="91">
        <v>532.80642712468614</v>
      </c>
      <c r="AF60" s="368">
        <v>0.74937662025745955</v>
      </c>
      <c r="AG60" s="97">
        <v>0.74828275386387644</v>
      </c>
      <c r="AH60" s="90">
        <v>201.65854168354531</v>
      </c>
      <c r="AI60" s="91">
        <v>359.20196467633474</v>
      </c>
      <c r="AJ60" s="90">
        <v>15.507190494758524</v>
      </c>
      <c r="AK60" s="91">
        <v>24.309925632272158</v>
      </c>
      <c r="AL60" s="106">
        <v>5409.5653633638503</v>
      </c>
      <c r="AM60" s="107">
        <v>6335.4821631694076</v>
      </c>
      <c r="AN60" s="106"/>
      <c r="AO60" s="107"/>
      <c r="AP60" s="106">
        <v>226.74225644757055</v>
      </c>
      <c r="AQ60" s="107">
        <v>12.785350472956585</v>
      </c>
      <c r="AR60" s="122">
        <v>30.769086393370383</v>
      </c>
      <c r="AS60" s="115">
        <v>27.073728423309912</v>
      </c>
      <c r="AT60" s="114">
        <v>147.93798770303769</v>
      </c>
      <c r="AU60" s="115">
        <v>151.89974663088648</v>
      </c>
      <c r="AV60" s="106">
        <v>344.39474682005988</v>
      </c>
      <c r="AW60" s="107">
        <v>228.37177752572308</v>
      </c>
      <c r="AX60" s="151"/>
      <c r="AZ60"/>
      <c r="BA60"/>
      <c r="BB60"/>
    </row>
    <row r="61" spans="1:54" ht="15.6" customHeight="1" x14ac:dyDescent="0.3">
      <c r="A61" s="1">
        <v>146</v>
      </c>
      <c r="B61" s="38" t="s">
        <v>119</v>
      </c>
      <c r="C61" s="146">
        <v>4406</v>
      </c>
      <c r="D61" s="160">
        <v>8.36</v>
      </c>
      <c r="E61" s="35">
        <v>740.24381071266453</v>
      </c>
      <c r="F61" s="34">
        <v>1873.3567907399001</v>
      </c>
      <c r="G61" s="35">
        <v>3607.7392805265545</v>
      </c>
      <c r="H61" s="34">
        <v>4398.5454561960969</v>
      </c>
      <c r="I61" s="35">
        <v>20.518218007278644</v>
      </c>
      <c r="J61" s="34">
        <v>42.590370143861072</v>
      </c>
      <c r="K61" s="35">
        <v>-2855.0826554698137</v>
      </c>
      <c r="L61" s="34">
        <v>-2525.424083068543</v>
      </c>
      <c r="M61" s="123">
        <v>2387.3142986836133</v>
      </c>
      <c r="N61" s="35">
        <v>1132.3876532001816</v>
      </c>
      <c r="O61" s="34">
        <v>1132.3876532001816</v>
      </c>
      <c r="P61" s="35">
        <v>3519.7019518837951</v>
      </c>
      <c r="Q61" s="34">
        <v>3519.7019518837951</v>
      </c>
      <c r="R61" s="130">
        <v>712.44477303676808</v>
      </c>
      <c r="S61" s="34">
        <v>1028.0155129369041</v>
      </c>
      <c r="T61" s="35">
        <v>310.69101906491147</v>
      </c>
      <c r="U61" s="34">
        <v>491.24965501588741</v>
      </c>
      <c r="V61" s="35">
        <v>229.30974161435924</v>
      </c>
      <c r="W61" s="34">
        <v>209.26539132198621</v>
      </c>
      <c r="X61" s="35">
        <v>401.75375397185655</v>
      </c>
      <c r="Y61" s="34">
        <v>537.74301407172038</v>
      </c>
      <c r="Z61" s="90">
        <v>70.794677712210614</v>
      </c>
      <c r="AA61" s="91">
        <v>256.75117566954151</v>
      </c>
      <c r="AB61" s="90">
        <v>1006.3535791955248</v>
      </c>
      <c r="AC61" s="91">
        <v>400.3936925531508</v>
      </c>
      <c r="AD61" s="90">
        <v>644.64623694961415</v>
      </c>
      <c r="AE61" s="91">
        <v>805.42323422605523</v>
      </c>
      <c r="AF61" s="368">
        <v>3.218027104027291</v>
      </c>
      <c r="AG61" s="97">
        <v>2.2680278601822899</v>
      </c>
      <c r="AH61" s="90">
        <v>2333.3800771674987</v>
      </c>
      <c r="AI61" s="91">
        <v>2824.4454062641853</v>
      </c>
      <c r="AJ61" s="90">
        <v>212.46464733380284</v>
      </c>
      <c r="AK61" s="91">
        <v>198.43709686077628</v>
      </c>
      <c r="AL61" s="106">
        <v>1304.839332728098</v>
      </c>
      <c r="AM61" s="107">
        <v>3219.1813504312299</v>
      </c>
      <c r="AN61" s="106"/>
      <c r="AO61" s="107"/>
      <c r="AP61" s="106">
        <v>226.40249332146038</v>
      </c>
      <c r="AQ61" s="107">
        <v>4.2179430097951914E-2</v>
      </c>
      <c r="AR61" s="122">
        <v>76.797929172894158</v>
      </c>
      <c r="AS61" s="115">
        <v>58.980155040372871</v>
      </c>
      <c r="AT61" s="114">
        <v>43.330690742626182</v>
      </c>
      <c r="AU61" s="115">
        <v>75.531659662040937</v>
      </c>
      <c r="AV61" s="106">
        <v>2158.8211143894691</v>
      </c>
      <c r="AW61" s="107">
        <v>855.25247162959602</v>
      </c>
      <c r="AX61" s="151"/>
      <c r="AZ61"/>
      <c r="BA61"/>
      <c r="BB61"/>
    </row>
    <row r="62" spans="1:54" ht="15.6" customHeight="1" x14ac:dyDescent="0.3">
      <c r="A62" s="1">
        <v>153</v>
      </c>
      <c r="B62" s="39" t="s">
        <v>22</v>
      </c>
      <c r="C62" s="146">
        <v>24919</v>
      </c>
      <c r="D62" s="160">
        <v>7.36</v>
      </c>
      <c r="E62" s="35">
        <v>832.28690717926088</v>
      </c>
      <c r="F62" s="34">
        <v>2006.3961715959711</v>
      </c>
      <c r="G62" s="35">
        <v>3390.0296488623135</v>
      </c>
      <c r="H62" s="34">
        <v>4511.1481957542437</v>
      </c>
      <c r="I62" s="35">
        <v>24.551021477306975</v>
      </c>
      <c r="J62" s="34">
        <v>44.476396795927265</v>
      </c>
      <c r="K62" s="35">
        <v>-2555.9390585497008</v>
      </c>
      <c r="L62" s="34">
        <v>-2509.8988302098801</v>
      </c>
      <c r="M62" s="123">
        <v>2350.5594738954214</v>
      </c>
      <c r="N62" s="35">
        <v>947.03910550182582</v>
      </c>
      <c r="O62" s="34">
        <v>1449.46486777158</v>
      </c>
      <c r="P62" s="35">
        <v>3297.5985793972472</v>
      </c>
      <c r="Q62" s="34">
        <v>3800.0243416670014</v>
      </c>
      <c r="R62" s="130">
        <v>703.83399975921998</v>
      </c>
      <c r="S62" s="34">
        <v>1124.0159593081585</v>
      </c>
      <c r="T62" s="35">
        <v>508.36292989285283</v>
      </c>
      <c r="U62" s="34">
        <v>933.69795216501461</v>
      </c>
      <c r="V62" s="35">
        <v>138.45108649200017</v>
      </c>
      <c r="W62" s="34">
        <v>120.38325206795662</v>
      </c>
      <c r="X62" s="35">
        <v>181.49639471888921</v>
      </c>
      <c r="Y62" s="34">
        <v>190.31800714314377</v>
      </c>
      <c r="Z62" s="90">
        <v>729.11573257353814</v>
      </c>
      <c r="AA62" s="91">
        <v>1065.5378678919699</v>
      </c>
      <c r="AB62" s="90">
        <v>96.532548718283437</v>
      </c>
      <c r="AC62" s="91">
        <v>105.48812887634674</v>
      </c>
      <c r="AD62" s="90">
        <v>-4.2161631686663421</v>
      </c>
      <c r="AE62" s="91">
        <v>1074.1785950479555</v>
      </c>
      <c r="AF62" s="368">
        <v>1.0779928386978661</v>
      </c>
      <c r="AG62" s="97">
        <v>0.91804969885984389</v>
      </c>
      <c r="AH62" s="90">
        <v>255.70378064930372</v>
      </c>
      <c r="AI62" s="91">
        <v>395.01572454753398</v>
      </c>
      <c r="AJ62" s="90">
        <v>19.225529362284821</v>
      </c>
      <c r="AK62" s="91">
        <v>21.145926168220853</v>
      </c>
      <c r="AL62" s="106">
        <v>5180.2787551667398</v>
      </c>
      <c r="AM62" s="107">
        <v>9944.1250266864645</v>
      </c>
      <c r="AN62" s="106"/>
      <c r="AO62" s="107"/>
      <c r="AP62" s="106">
        <v>396.81350166613771</v>
      </c>
      <c r="AQ62" s="107">
        <v>348.91273484608064</v>
      </c>
      <c r="AR62" s="122">
        <v>47.704132029801869</v>
      </c>
      <c r="AS62" s="115">
        <v>30.367605403518898</v>
      </c>
      <c r="AT62" s="114">
        <v>146.7772024998182</v>
      </c>
      <c r="AU62" s="115">
        <v>190.22966586790594</v>
      </c>
      <c r="AV62" s="106">
        <v>2768.5953188330191</v>
      </c>
      <c r="AW62" s="107">
        <v>2067.2220618804927</v>
      </c>
      <c r="AX62" s="151"/>
      <c r="AZ62"/>
      <c r="BA62"/>
      <c r="BB62"/>
    </row>
    <row r="63" spans="1:54" ht="15.6" customHeight="1" x14ac:dyDescent="0.3">
      <c r="A63" s="1">
        <v>148</v>
      </c>
      <c r="B63" s="38" t="s">
        <v>120</v>
      </c>
      <c r="C63" s="146">
        <v>7127</v>
      </c>
      <c r="D63" s="160">
        <v>6.36</v>
      </c>
      <c r="E63" s="35">
        <v>1119.8575094710257</v>
      </c>
      <c r="F63" s="34">
        <v>3781.0789911603761</v>
      </c>
      <c r="G63" s="35">
        <v>4626.4431219306862</v>
      </c>
      <c r="H63" s="34">
        <v>6351.4403507787292</v>
      </c>
      <c r="I63" s="35">
        <v>24.20558256001409</v>
      </c>
      <c r="J63" s="34">
        <v>59.531047799209681</v>
      </c>
      <c r="K63" s="35">
        <v>-3506.5856124596603</v>
      </c>
      <c r="L63" s="34">
        <v>-2569.3119657639959</v>
      </c>
      <c r="M63" s="123">
        <v>2635.4151199663252</v>
      </c>
      <c r="N63" s="35">
        <v>1423.5545110144521</v>
      </c>
      <c r="O63" s="34">
        <v>1423.5545110144521</v>
      </c>
      <c r="P63" s="35">
        <v>4058.9696309807773</v>
      </c>
      <c r="Q63" s="34">
        <v>4058.9696309807773</v>
      </c>
      <c r="R63" s="130">
        <v>680.64243300126282</v>
      </c>
      <c r="S63" s="34">
        <v>1344.2050722604183</v>
      </c>
      <c r="T63" s="35">
        <v>367.08358355549325</v>
      </c>
      <c r="U63" s="34">
        <v>1050.6935961835275</v>
      </c>
      <c r="V63" s="35">
        <v>185.4189245971464</v>
      </c>
      <c r="W63" s="34">
        <v>127.93502093693378</v>
      </c>
      <c r="X63" s="35">
        <v>313.55884944576962</v>
      </c>
      <c r="Y63" s="34">
        <v>293.51147607689069</v>
      </c>
      <c r="Z63" s="90">
        <v>420.1066493615827</v>
      </c>
      <c r="AA63" s="91">
        <v>1934.765453907675</v>
      </c>
      <c r="AB63" s="90">
        <v>162.01658175027811</v>
      </c>
      <c r="AC63" s="91">
        <v>69.476383793472579</v>
      </c>
      <c r="AD63" s="90">
        <v>350.55039427529118</v>
      </c>
      <c r="AE63" s="91">
        <v>1318.5073144380526</v>
      </c>
      <c r="AF63" s="368">
        <v>3.4938025926433181</v>
      </c>
      <c r="AG63" s="97">
        <v>1.9161178058032133</v>
      </c>
      <c r="AH63" s="90">
        <v>1746.0223698610916</v>
      </c>
      <c r="AI63" s="91">
        <v>1836.2310677704504</v>
      </c>
      <c r="AJ63" s="90">
        <v>125.36344558419925</v>
      </c>
      <c r="AK63" s="91">
        <v>76.428041715674709</v>
      </c>
      <c r="AL63" s="106">
        <v>1425.432744492774</v>
      </c>
      <c r="AM63" s="107">
        <v>5107.0949263364664</v>
      </c>
      <c r="AN63" s="106"/>
      <c r="AO63" s="107"/>
      <c r="AP63" s="106">
        <v>963.25027813253871</v>
      </c>
      <c r="AQ63" s="107">
        <v>36.913309209592732</v>
      </c>
      <c r="AR63" s="122">
        <v>81.905438812749281</v>
      </c>
      <c r="AS63" s="115">
        <v>55.770972960120972</v>
      </c>
      <c r="AT63" s="114">
        <v>37.475371879878267</v>
      </c>
      <c r="AU63" s="115">
        <v>114.50888901161873</v>
      </c>
      <c r="AV63" s="106">
        <v>2983.3118394836538</v>
      </c>
      <c r="AW63" s="107">
        <v>5026.8838136663398</v>
      </c>
      <c r="AX63" s="151"/>
      <c r="AZ63"/>
      <c r="BA63"/>
      <c r="BB63"/>
    </row>
    <row r="64" spans="1:54" ht="15.6" customHeight="1" x14ac:dyDescent="0.3">
      <c r="A64" s="1">
        <v>149</v>
      </c>
      <c r="B64" s="38" t="s">
        <v>121</v>
      </c>
      <c r="C64" s="146">
        <v>5379</v>
      </c>
      <c r="D64" s="160">
        <v>8.11</v>
      </c>
      <c r="E64" s="35">
        <v>746.07757018033089</v>
      </c>
      <c r="F64" s="34">
        <v>819.94508644729501</v>
      </c>
      <c r="G64" s="35">
        <v>3677.8330804982338</v>
      </c>
      <c r="H64" s="34">
        <v>3760.7642275515896</v>
      </c>
      <c r="I64" s="35">
        <v>20.285792037067115</v>
      </c>
      <c r="J64" s="34">
        <v>21.80261874542219</v>
      </c>
      <c r="K64" s="35">
        <v>-2911.1803104666296</v>
      </c>
      <c r="L64" s="34">
        <v>-2940.8191411042944</v>
      </c>
      <c r="M64" s="123">
        <v>3031.5175162669643</v>
      </c>
      <c r="N64" s="35">
        <v>436.60438743260829</v>
      </c>
      <c r="O64" s="34">
        <v>473.3523982152816</v>
      </c>
      <c r="P64" s="35">
        <v>3468.1219036995726</v>
      </c>
      <c r="Q64" s="34">
        <v>3504.8699144822458</v>
      </c>
      <c r="R64" s="130">
        <v>420.68428146495631</v>
      </c>
      <c r="S64" s="34">
        <v>428.32438557352668</v>
      </c>
      <c r="T64" s="35">
        <v>477.85482431678753</v>
      </c>
      <c r="U64" s="34">
        <v>487.05217884365123</v>
      </c>
      <c r="V64" s="35">
        <v>88.036001743087823</v>
      </c>
      <c r="W64" s="34">
        <v>87.942196786891543</v>
      </c>
      <c r="X64" s="35">
        <v>-57.170542851831193</v>
      </c>
      <c r="Y64" s="34">
        <v>-58.727793270124558</v>
      </c>
      <c r="Z64" s="90">
        <v>2159.6386075478708</v>
      </c>
      <c r="AA64" s="91">
        <v>2570.2975181260458</v>
      </c>
      <c r="AB64" s="90">
        <v>19.47938326323106</v>
      </c>
      <c r="AC64" s="91">
        <v>16.664389338313246</v>
      </c>
      <c r="AD64" s="90">
        <v>-1737.0753597322921</v>
      </c>
      <c r="AE64" s="91">
        <v>395.61187395426657</v>
      </c>
      <c r="AF64" s="368">
        <v>0.65553277379758446</v>
      </c>
      <c r="AG64" s="97">
        <v>0.66310451109058943</v>
      </c>
      <c r="AH64" s="90">
        <v>136.68713887339655</v>
      </c>
      <c r="AI64" s="91">
        <v>329.224725785462</v>
      </c>
      <c r="AJ64" s="90">
        <v>7.4313831556676808</v>
      </c>
      <c r="AK64" s="91">
        <v>16.623849750561369</v>
      </c>
      <c r="AL64" s="106">
        <v>5721.3827849042573</v>
      </c>
      <c r="AM64" s="107">
        <v>5735.7433091652729</v>
      </c>
      <c r="AN64" s="106"/>
      <c r="AO64" s="107"/>
      <c r="AP64" s="106">
        <v>22.268164933135218</v>
      </c>
      <c r="AQ64" s="107">
        <v>22.268164933135218</v>
      </c>
      <c r="AR64" s="122">
        <v>37.33547714652579</v>
      </c>
      <c r="AS64" s="115">
        <v>35.058032685223658</v>
      </c>
      <c r="AT64" s="114">
        <v>155.16551023595522</v>
      </c>
      <c r="AU64" s="115">
        <v>166.78951340043994</v>
      </c>
      <c r="AV64" s="106">
        <v>1657.9596653653098</v>
      </c>
      <c r="AW64" s="107">
        <v>2656.5879122513479</v>
      </c>
      <c r="AX64" s="151"/>
      <c r="AZ64"/>
      <c r="BA64"/>
      <c r="BB64"/>
    </row>
    <row r="65" spans="1:54" ht="15.6" customHeight="1" x14ac:dyDescent="0.3">
      <c r="A65" s="1">
        <v>151</v>
      </c>
      <c r="B65" s="38" t="s">
        <v>122</v>
      </c>
      <c r="C65" s="146">
        <v>1814</v>
      </c>
      <c r="D65" s="160">
        <v>9.86</v>
      </c>
      <c r="E65" s="35">
        <v>921.09426681367142</v>
      </c>
      <c r="F65" s="34">
        <v>1177.0944266813672</v>
      </c>
      <c r="G65" s="35">
        <v>3390.0935667034182</v>
      </c>
      <c r="H65" s="34">
        <v>4077.0384178610807</v>
      </c>
      <c r="I65" s="35">
        <v>27.17017240646129</v>
      </c>
      <c r="J65" s="34">
        <v>28.871310643643653</v>
      </c>
      <c r="K65" s="35">
        <v>-2468.9992998897465</v>
      </c>
      <c r="L65" s="34">
        <v>-2953.4303252480709</v>
      </c>
      <c r="M65" s="123">
        <v>2806.8815380374863</v>
      </c>
      <c r="N65" s="35">
        <v>476.03325248070558</v>
      </c>
      <c r="O65" s="34">
        <v>923.67610253583234</v>
      </c>
      <c r="P65" s="35">
        <v>3282.9147905181917</v>
      </c>
      <c r="Q65" s="34">
        <v>3730.5576405733186</v>
      </c>
      <c r="R65" s="130">
        <v>814.30215545755243</v>
      </c>
      <c r="S65" s="34">
        <v>768.55664277839026</v>
      </c>
      <c r="T65" s="35">
        <v>767.07089305402428</v>
      </c>
      <c r="U65" s="34">
        <v>841.97479603087106</v>
      </c>
      <c r="V65" s="35">
        <v>106.1573529684435</v>
      </c>
      <c r="W65" s="34">
        <v>91.280243351870013</v>
      </c>
      <c r="X65" s="35">
        <v>18.625854465270123</v>
      </c>
      <c r="Y65" s="34">
        <v>-102.02356119073869</v>
      </c>
      <c r="Z65" s="90">
        <v>441.9747078280044</v>
      </c>
      <c r="AA65" s="91">
        <v>479.46502756339584</v>
      </c>
      <c r="AB65" s="90">
        <v>184.2417995951117</v>
      </c>
      <c r="AC65" s="91">
        <v>160.29461975238019</v>
      </c>
      <c r="AD65" s="90">
        <v>662.684553472988</v>
      </c>
      <c r="AE65" s="91">
        <v>706.35652149944872</v>
      </c>
      <c r="AF65" s="368">
        <v>1856.1260408163266</v>
      </c>
      <c r="AG65" s="97">
        <v>12.67181677271031</v>
      </c>
      <c r="AH65" s="90">
        <v>1853.8739691289966</v>
      </c>
      <c r="AI65" s="91">
        <v>1995.6385501653804</v>
      </c>
      <c r="AJ65" s="90">
        <v>176.12270830674984</v>
      </c>
      <c r="AK65" s="91">
        <v>158.09925294128595</v>
      </c>
      <c r="AL65" s="106">
        <v>0</v>
      </c>
      <c r="AM65" s="107">
        <v>414.5662789415656</v>
      </c>
      <c r="AN65" s="106"/>
      <c r="AO65" s="107"/>
      <c r="AP65" s="106">
        <v>29.15766738660907</v>
      </c>
      <c r="AQ65" s="107">
        <v>9.4581695464362845</v>
      </c>
      <c r="AR65" s="122">
        <v>85.423664674943453</v>
      </c>
      <c r="AS65" s="115">
        <v>81.161450726628246</v>
      </c>
      <c r="AT65" s="114">
        <v>14.944576654119189</v>
      </c>
      <c r="AU65" s="115">
        <v>23.850696067489999</v>
      </c>
      <c r="AV65" s="106">
        <v>2252.2317916207276</v>
      </c>
      <c r="AW65" s="107">
        <v>1945.3353472987874</v>
      </c>
      <c r="AX65" s="151"/>
      <c r="AZ65"/>
      <c r="BA65"/>
      <c r="BB65"/>
    </row>
    <row r="66" spans="1:54" ht="15.6" customHeight="1" x14ac:dyDescent="0.3">
      <c r="A66" s="1">
        <v>152</v>
      </c>
      <c r="B66" s="38" t="s">
        <v>123</v>
      </c>
      <c r="C66" s="146">
        <v>4357</v>
      </c>
      <c r="D66" s="160">
        <v>8.86</v>
      </c>
      <c r="E66" s="35">
        <v>912.34297222859766</v>
      </c>
      <c r="F66" s="34">
        <v>1225.7085563461096</v>
      </c>
      <c r="G66" s="35">
        <v>3426.3402616479229</v>
      </c>
      <c r="H66" s="34">
        <v>3730.7353086986459</v>
      </c>
      <c r="I66" s="35">
        <v>26.627331279404221</v>
      </c>
      <c r="J66" s="34">
        <v>32.854342506910818</v>
      </c>
      <c r="K66" s="35">
        <v>-2513.9972894193252</v>
      </c>
      <c r="L66" s="34">
        <v>-2500.7887652054164</v>
      </c>
      <c r="M66" s="123">
        <v>2150.7656690383292</v>
      </c>
      <c r="N66" s="35">
        <v>1082.803764057838</v>
      </c>
      <c r="O66" s="34">
        <v>1190.6589465228369</v>
      </c>
      <c r="P66" s="35">
        <v>3233.5694330961669</v>
      </c>
      <c r="Q66" s="34">
        <v>3341.4246155611663</v>
      </c>
      <c r="R66" s="130">
        <v>722.56914161120039</v>
      </c>
      <c r="S66" s="34">
        <v>797.72893275189347</v>
      </c>
      <c r="T66" s="35">
        <v>415.73870323617166</v>
      </c>
      <c r="U66" s="34">
        <v>532.16913013541421</v>
      </c>
      <c r="V66" s="35">
        <v>173.80367427584082</v>
      </c>
      <c r="W66" s="34">
        <v>149.90139179040801</v>
      </c>
      <c r="X66" s="35">
        <v>306.83043837502868</v>
      </c>
      <c r="Y66" s="34">
        <v>265.55980261647926</v>
      </c>
      <c r="Z66" s="90">
        <v>609.55044985081474</v>
      </c>
      <c r="AA66" s="91">
        <v>1084.4167959605234</v>
      </c>
      <c r="AB66" s="90">
        <v>118.541318735479</v>
      </c>
      <c r="AC66" s="91">
        <v>73.562945144657604</v>
      </c>
      <c r="AD66" s="90">
        <v>123.97659169153093</v>
      </c>
      <c r="AE66" s="91">
        <v>743.52428735368369</v>
      </c>
      <c r="AF66" s="368">
        <v>10.443056117801214</v>
      </c>
      <c r="AG66" s="97">
        <v>3.0761936266355674</v>
      </c>
      <c r="AH66" s="90">
        <v>446.1848358962589</v>
      </c>
      <c r="AI66" s="91">
        <v>606.57368143217809</v>
      </c>
      <c r="AJ66" s="90">
        <v>39.350030782303953</v>
      </c>
      <c r="AK66" s="91">
        <v>43.909262218716208</v>
      </c>
      <c r="AL66" s="106">
        <v>535.91921046591688</v>
      </c>
      <c r="AM66" s="107">
        <v>1847.9410328207482</v>
      </c>
      <c r="AN66" s="106"/>
      <c r="AO66" s="107"/>
      <c r="AP66" s="106">
        <v>133.78722877893782</v>
      </c>
      <c r="AQ66" s="107">
        <v>36.735692237857464</v>
      </c>
      <c r="AR66" s="122">
        <v>80.381170855624134</v>
      </c>
      <c r="AS66" s="115">
        <v>68.205440263991477</v>
      </c>
      <c r="AT66" s="114">
        <v>33.252658384231033</v>
      </c>
      <c r="AU66" s="115">
        <v>64.055637393504313</v>
      </c>
      <c r="AV66" s="106">
        <v>3466.6101193481754</v>
      </c>
      <c r="AW66" s="107">
        <v>4034.9307092035801</v>
      </c>
      <c r="AX66" s="151"/>
      <c r="AZ66"/>
      <c r="BA66"/>
      <c r="BB66"/>
    </row>
    <row r="67" spans="1:54" ht="15.6" customHeight="1" x14ac:dyDescent="0.3">
      <c r="A67" s="1">
        <v>165</v>
      </c>
      <c r="B67" s="38" t="s">
        <v>124</v>
      </c>
      <c r="C67" s="146">
        <v>16123</v>
      </c>
      <c r="D67" s="160">
        <v>8.36</v>
      </c>
      <c r="E67" s="35">
        <v>881.5094306270546</v>
      </c>
      <c r="F67" s="34">
        <v>1322.8260044656702</v>
      </c>
      <c r="G67" s="35">
        <v>3266.5550474477454</v>
      </c>
      <c r="H67" s="34">
        <v>3825.7777063821868</v>
      </c>
      <c r="I67" s="35">
        <v>26.985904655603569</v>
      </c>
      <c r="J67" s="34">
        <v>34.57665619878864</v>
      </c>
      <c r="K67" s="35">
        <v>-2364.0638528809773</v>
      </c>
      <c r="L67" s="34">
        <v>-2502.9517019165169</v>
      </c>
      <c r="M67" s="123">
        <v>2415.9084996588726</v>
      </c>
      <c r="N67" s="35">
        <v>761.03110463313283</v>
      </c>
      <c r="O67" s="34">
        <v>1034.8252304161756</v>
      </c>
      <c r="P67" s="35">
        <v>3176.9396042920052</v>
      </c>
      <c r="Q67" s="34">
        <v>3450.7337300750482</v>
      </c>
      <c r="R67" s="130">
        <v>775.86634559325182</v>
      </c>
      <c r="S67" s="34">
        <v>862.85149723996767</v>
      </c>
      <c r="T67" s="35">
        <v>476.6872914470012</v>
      </c>
      <c r="U67" s="34">
        <v>560.85951435837001</v>
      </c>
      <c r="V67" s="35">
        <v>162.76212089440901</v>
      </c>
      <c r="W67" s="34">
        <v>153.84449673231987</v>
      </c>
      <c r="X67" s="35">
        <v>299.17905414625068</v>
      </c>
      <c r="Y67" s="34">
        <v>301.99198288159772</v>
      </c>
      <c r="Z67" s="90">
        <v>623.54950381442654</v>
      </c>
      <c r="AA67" s="91">
        <v>703.17167896793387</v>
      </c>
      <c r="AB67" s="90">
        <v>124.42738561205817</v>
      </c>
      <c r="AC67" s="91">
        <v>122.7085110291132</v>
      </c>
      <c r="AD67" s="90">
        <v>158.25914842150976</v>
      </c>
      <c r="AE67" s="91">
        <v>805.82349872852444</v>
      </c>
      <c r="AF67" s="368">
        <v>1.8997412075440543</v>
      </c>
      <c r="AG67" s="97">
        <v>1.5695743439398484</v>
      </c>
      <c r="AH67" s="90">
        <v>822.97804999069649</v>
      </c>
      <c r="AI67" s="91">
        <v>954.21537430999194</v>
      </c>
      <c r="AJ67" s="90">
        <v>66.794021774095484</v>
      </c>
      <c r="AK67" s="91">
        <v>66.529365249723327</v>
      </c>
      <c r="AL67" s="106">
        <v>3066.2497029088881</v>
      </c>
      <c r="AM67" s="107">
        <v>4149.9548998325372</v>
      </c>
      <c r="AN67" s="106"/>
      <c r="AO67" s="107"/>
      <c r="AP67" s="106">
        <v>0</v>
      </c>
      <c r="AQ67" s="107">
        <v>2.375509213759214</v>
      </c>
      <c r="AR67" s="122">
        <v>45.092022975046547</v>
      </c>
      <c r="AS67" s="115">
        <v>39.537020390739272</v>
      </c>
      <c r="AT67" s="114">
        <v>93.596383739458403</v>
      </c>
      <c r="AU67" s="115">
        <v>105.03263557917727</v>
      </c>
      <c r="AV67" s="106">
        <v>686.37971407306327</v>
      </c>
      <c r="AW67" s="107">
        <v>832.62943310798244</v>
      </c>
      <c r="AX67" s="151"/>
      <c r="AZ67"/>
      <c r="BA67"/>
      <c r="BB67"/>
    </row>
    <row r="68" spans="1:54" ht="15.6" customHeight="1" x14ac:dyDescent="0.3">
      <c r="A68" s="1">
        <v>167</v>
      </c>
      <c r="B68" s="38" t="s">
        <v>26</v>
      </c>
      <c r="C68" s="146">
        <v>78062</v>
      </c>
      <c r="D68" s="160">
        <v>7.86</v>
      </c>
      <c r="E68" s="35">
        <v>994.77759024877662</v>
      </c>
      <c r="F68" s="34">
        <v>2065.8597209910072</v>
      </c>
      <c r="G68" s="35">
        <v>3241.7043245112859</v>
      </c>
      <c r="H68" s="34">
        <v>4597.9372790858552</v>
      </c>
      <c r="I68" s="35">
        <v>30.686869950693229</v>
      </c>
      <c r="J68" s="34">
        <v>44.930141400313616</v>
      </c>
      <c r="K68" s="35">
        <v>-2191.9767414362941</v>
      </c>
      <c r="L68" s="34">
        <v>-2536.7880429658476</v>
      </c>
      <c r="M68" s="123">
        <v>2187.2088765340368</v>
      </c>
      <c r="N68" s="35">
        <v>721.39009236248114</v>
      </c>
      <c r="O68" s="34">
        <v>1464.5036260920806</v>
      </c>
      <c r="P68" s="35">
        <v>2908.5989688965178</v>
      </c>
      <c r="Q68" s="34">
        <v>3651.7125026261174</v>
      </c>
      <c r="R68" s="130">
        <v>747.22281302041961</v>
      </c>
      <c r="S68" s="34">
        <v>1099.8637825062131</v>
      </c>
      <c r="T68" s="35">
        <v>479.51040724039859</v>
      </c>
      <c r="U68" s="34">
        <v>729.67932246163309</v>
      </c>
      <c r="V68" s="35">
        <v>155.83036399996334</v>
      </c>
      <c r="W68" s="34">
        <v>150.73248599065852</v>
      </c>
      <c r="X68" s="35">
        <v>267.71240578002102</v>
      </c>
      <c r="Y68" s="34">
        <v>370.18446004457996</v>
      </c>
      <c r="Z68" s="90">
        <v>615.99506059286216</v>
      </c>
      <c r="AA68" s="91">
        <v>876.5865022674285</v>
      </c>
      <c r="AB68" s="90">
        <v>121.30337738443193</v>
      </c>
      <c r="AC68" s="91">
        <v>125.47122042847371</v>
      </c>
      <c r="AD68" s="90">
        <v>133.49558210140651</v>
      </c>
      <c r="AE68" s="91">
        <v>1076.7306612692475</v>
      </c>
      <c r="AF68" s="368">
        <v>1.934314562434196</v>
      </c>
      <c r="AG68" s="97">
        <v>1.4240288517240931</v>
      </c>
      <c r="AH68" s="90">
        <v>1409.8916969844483</v>
      </c>
      <c r="AI68" s="91">
        <v>1918.9272374522814</v>
      </c>
      <c r="AJ68" s="90">
        <v>117.93082866039511</v>
      </c>
      <c r="AK68" s="91">
        <v>112.24654385301636</v>
      </c>
      <c r="AL68" s="106">
        <v>2861.6293998360279</v>
      </c>
      <c r="AM68" s="107">
        <v>5909.4304272245136</v>
      </c>
      <c r="AN68" s="106"/>
      <c r="AO68" s="107"/>
      <c r="AP68" s="106">
        <v>240.2496586379059</v>
      </c>
      <c r="AQ68" s="107">
        <v>38.52124443641712</v>
      </c>
      <c r="AR68" s="122">
        <v>56.576740585915609</v>
      </c>
      <c r="AS68" s="115">
        <v>40.600198064260233</v>
      </c>
      <c r="AT68" s="114">
        <v>87.299131558467508</v>
      </c>
      <c r="AU68" s="115">
        <v>119.75390365731288</v>
      </c>
      <c r="AV68" s="106">
        <v>581.18446081319985</v>
      </c>
      <c r="AW68" s="107">
        <v>1016.2897612154442</v>
      </c>
      <c r="AX68" s="151"/>
      <c r="AZ68"/>
      <c r="BA68"/>
      <c r="BB68"/>
    </row>
    <row r="69" spans="1:54" ht="15.6" customHeight="1" x14ac:dyDescent="0.3">
      <c r="A69" s="1">
        <v>169</v>
      </c>
      <c r="B69" s="38" t="s">
        <v>125</v>
      </c>
      <c r="C69" s="146">
        <v>4916</v>
      </c>
      <c r="D69" s="160">
        <v>8.61</v>
      </c>
      <c r="E69" s="35">
        <v>760.41644019528076</v>
      </c>
      <c r="F69" s="34">
        <v>1187.2668287225388</v>
      </c>
      <c r="G69" s="35">
        <v>3188.739690805533</v>
      </c>
      <c r="H69" s="34">
        <v>3874.061700569569</v>
      </c>
      <c r="I69" s="35">
        <v>23.846927436186736</v>
      </c>
      <c r="J69" s="34">
        <v>30.64656478104067</v>
      </c>
      <c r="K69" s="35">
        <v>-2428.3232506102522</v>
      </c>
      <c r="L69" s="34">
        <v>-2686.7948718470302</v>
      </c>
      <c r="M69" s="123">
        <v>2311.5403397070791</v>
      </c>
      <c r="N69" s="35">
        <v>503.59255492270137</v>
      </c>
      <c r="O69" s="34">
        <v>914.06377542717644</v>
      </c>
      <c r="P69" s="35">
        <v>2815.1328946297804</v>
      </c>
      <c r="Q69" s="34">
        <v>3225.6041151342556</v>
      </c>
      <c r="R69" s="130">
        <v>336.61820382424736</v>
      </c>
      <c r="S69" s="34">
        <v>492.49662123677791</v>
      </c>
      <c r="T69" s="35">
        <v>311.70730471928397</v>
      </c>
      <c r="U69" s="34">
        <v>441.00806550040681</v>
      </c>
      <c r="V69" s="35">
        <v>107.99175981050477</v>
      </c>
      <c r="W69" s="34">
        <v>111.67519593501029</v>
      </c>
      <c r="X69" s="35">
        <v>24.910899104963384</v>
      </c>
      <c r="Y69" s="34">
        <v>51.488555736371033</v>
      </c>
      <c r="Z69" s="90">
        <v>219.93811432058584</v>
      </c>
      <c r="AA69" s="91">
        <v>271.43110862489829</v>
      </c>
      <c r="AB69" s="90">
        <v>153.05132203167921</v>
      </c>
      <c r="AC69" s="91">
        <v>181.44442754989407</v>
      </c>
      <c r="AD69" s="90">
        <v>119.76635679414161</v>
      </c>
      <c r="AE69" s="91">
        <v>474.99598047192842</v>
      </c>
      <c r="AF69" s="368">
        <v>1.1732663062459656</v>
      </c>
      <c r="AG69" s="97">
        <v>1.4666133544921596</v>
      </c>
      <c r="AH69" s="90">
        <v>190.09725996745323</v>
      </c>
      <c r="AI69" s="91">
        <v>269.72284784377541</v>
      </c>
      <c r="AJ69" s="90">
        <v>18.793529696716863</v>
      </c>
      <c r="AK69" s="91">
        <v>21.969419655327151</v>
      </c>
      <c r="AL69" s="106">
        <v>2226.6269609438568</v>
      </c>
      <c r="AM69" s="107">
        <v>2513.156114727421</v>
      </c>
      <c r="AN69" s="106"/>
      <c r="AO69" s="107"/>
      <c r="AP69" s="106">
        <v>0</v>
      </c>
      <c r="AQ69" s="107">
        <v>1.1977835671342685</v>
      </c>
      <c r="AR69" s="122">
        <v>61.332027128281922</v>
      </c>
      <c r="AS69" s="115">
        <v>58.169287231320546</v>
      </c>
      <c r="AT69" s="114">
        <v>77.882327177077741</v>
      </c>
      <c r="AU69" s="115">
        <v>73.256440390541201</v>
      </c>
      <c r="AV69" s="106">
        <v>1892.7986228641173</v>
      </c>
      <c r="AW69" s="107">
        <v>1834.2463120423106</v>
      </c>
      <c r="AX69" s="151"/>
      <c r="AZ69"/>
      <c r="BA69"/>
      <c r="BB69" s="222"/>
    </row>
    <row r="70" spans="1:54" ht="15.6" customHeight="1" x14ac:dyDescent="0.3">
      <c r="A70" s="1">
        <v>171</v>
      </c>
      <c r="B70" s="38" t="s">
        <v>126</v>
      </c>
      <c r="C70" s="146">
        <v>4590</v>
      </c>
      <c r="D70" s="160">
        <v>8.61</v>
      </c>
      <c r="E70" s="35">
        <v>811.75373638344229</v>
      </c>
      <c r="F70" s="34">
        <v>1195.3769891067539</v>
      </c>
      <c r="G70" s="35">
        <v>3208.6354923747276</v>
      </c>
      <c r="H70" s="34">
        <v>3532.194642701525</v>
      </c>
      <c r="I70" s="35">
        <v>25.299032511251664</v>
      </c>
      <c r="J70" s="34">
        <v>33.842330619484059</v>
      </c>
      <c r="K70" s="35">
        <v>-2396.8817559912854</v>
      </c>
      <c r="L70" s="34">
        <v>-2335.0273594771243</v>
      </c>
      <c r="M70" s="123">
        <v>2312.8757799564269</v>
      </c>
      <c r="N70" s="35">
        <v>574.07821350762526</v>
      </c>
      <c r="O70" s="34">
        <v>574.07821350762526</v>
      </c>
      <c r="P70" s="35">
        <v>2886.953993464052</v>
      </c>
      <c r="Q70" s="34">
        <v>2886.953993464052</v>
      </c>
      <c r="R70" s="130">
        <v>486.50308714596946</v>
      </c>
      <c r="S70" s="34">
        <v>513.65405664488014</v>
      </c>
      <c r="T70" s="35">
        <v>420.0318496732026</v>
      </c>
      <c r="U70" s="34">
        <v>294.77771459694986</v>
      </c>
      <c r="V70" s="35">
        <v>115.82528504076144</v>
      </c>
      <c r="W70" s="34">
        <v>174.25131928551667</v>
      </c>
      <c r="X70" s="35">
        <v>66.471237472766887</v>
      </c>
      <c r="Y70" s="34">
        <v>218.87634204793028</v>
      </c>
      <c r="Z70" s="90">
        <v>244.68846187363835</v>
      </c>
      <c r="AA70" s="91">
        <v>246.97648366013073</v>
      </c>
      <c r="AB70" s="90">
        <v>198.82551200849375</v>
      </c>
      <c r="AC70" s="91">
        <v>207.97690898852127</v>
      </c>
      <c r="AD70" s="90">
        <v>329.04096514161216</v>
      </c>
      <c r="AE70" s="91">
        <v>446.80469716775599</v>
      </c>
      <c r="AF70" s="368">
        <v>1.0351573650080883</v>
      </c>
      <c r="AG70" s="97">
        <v>0.86895481839357414</v>
      </c>
      <c r="AH70" s="90">
        <v>2063.0416753812633</v>
      </c>
      <c r="AI70" s="91">
        <v>2310.1879433551198</v>
      </c>
      <c r="AJ70" s="90">
        <v>175.02098260834154</v>
      </c>
      <c r="AK70" s="91">
        <v>175.95521497355139</v>
      </c>
      <c r="AL70" s="106">
        <v>3735.3934814814811</v>
      </c>
      <c r="AM70" s="107">
        <v>4862.6135250544658</v>
      </c>
      <c r="AN70" s="106"/>
      <c r="AO70" s="107"/>
      <c r="AP70" s="106">
        <v>66.509618942731279</v>
      </c>
      <c r="AQ70" s="107">
        <v>35.524574889867843</v>
      </c>
      <c r="AR70" s="122">
        <v>52.86253026707071</v>
      </c>
      <c r="AS70" s="115">
        <v>40.499039916920296</v>
      </c>
      <c r="AT70" s="114">
        <v>116.75148235014953</v>
      </c>
      <c r="AU70" s="115">
        <v>133.9700323287276</v>
      </c>
      <c r="AV70" s="106">
        <v>1767.1991873638344</v>
      </c>
      <c r="AW70" s="107">
        <v>733.49064052287588</v>
      </c>
      <c r="AX70" s="151"/>
      <c r="AZ70"/>
      <c r="BA70"/>
      <c r="BB70"/>
    </row>
    <row r="71" spans="1:54" ht="15.6" customHeight="1" x14ac:dyDescent="0.3">
      <c r="A71" s="1">
        <v>172</v>
      </c>
      <c r="B71" s="38" t="s">
        <v>28</v>
      </c>
      <c r="C71" s="146">
        <v>4079</v>
      </c>
      <c r="D71" s="160">
        <v>8.36</v>
      </c>
      <c r="E71" s="35">
        <v>1011.1101127727384</v>
      </c>
      <c r="F71" s="34">
        <v>1674.4900759990192</v>
      </c>
      <c r="G71" s="35">
        <v>3458.5834616327529</v>
      </c>
      <c r="H71" s="34">
        <v>4157.7998087766609</v>
      </c>
      <c r="I71" s="35">
        <v>29.234804479617971</v>
      </c>
      <c r="J71" s="34">
        <v>40.273465607082706</v>
      </c>
      <c r="K71" s="35">
        <v>-2443.5023290022064</v>
      </c>
      <c r="L71" s="34">
        <v>-2478.5197009070848</v>
      </c>
      <c r="M71" s="123">
        <v>2307.1896028438346</v>
      </c>
      <c r="N71" s="35">
        <v>588.56989458200542</v>
      </c>
      <c r="O71" s="34">
        <v>865.55505025741604</v>
      </c>
      <c r="P71" s="35">
        <v>2895.75949742584</v>
      </c>
      <c r="Q71" s="34">
        <v>3172.7446531012506</v>
      </c>
      <c r="R71" s="130">
        <v>388.47018141701398</v>
      </c>
      <c r="S71" s="34">
        <v>601.45396911007606</v>
      </c>
      <c r="T71" s="35">
        <v>344.57794557489581</v>
      </c>
      <c r="U71" s="34">
        <v>524.35005393478798</v>
      </c>
      <c r="V71" s="35">
        <v>112.73797014747655</v>
      </c>
      <c r="W71" s="34">
        <v>114.7046642975796</v>
      </c>
      <c r="X71" s="35">
        <v>48.519031625398384</v>
      </c>
      <c r="Y71" s="34">
        <v>81.730710958568281</v>
      </c>
      <c r="Z71" s="90">
        <v>203.51739151752878</v>
      </c>
      <c r="AA71" s="91">
        <v>214.85953419955874</v>
      </c>
      <c r="AB71" s="90">
        <v>190.87814328500491</v>
      </c>
      <c r="AC71" s="91">
        <v>279.92891790943452</v>
      </c>
      <c r="AD71" s="90">
        <v>178.19190978180924</v>
      </c>
      <c r="AE71" s="91">
        <v>630.44796273596478</v>
      </c>
      <c r="AF71" s="368">
        <v>0.75920848380588701</v>
      </c>
      <c r="AG71" s="97">
        <v>0.90378146909682611</v>
      </c>
      <c r="AH71" s="90">
        <v>129.65257906349595</v>
      </c>
      <c r="AI71" s="91">
        <v>599.89361363079183</v>
      </c>
      <c r="AJ71" s="90">
        <v>12.518469972624651</v>
      </c>
      <c r="AK71" s="91">
        <v>48.402808044121947</v>
      </c>
      <c r="AL71" s="106">
        <v>4399.6413336602109</v>
      </c>
      <c r="AM71" s="107">
        <v>5449.6630497670994</v>
      </c>
      <c r="AN71" s="106"/>
      <c r="AO71" s="107"/>
      <c r="AP71" s="106">
        <v>211.36317190122273</v>
      </c>
      <c r="AQ71" s="107">
        <v>124.93726684248382</v>
      </c>
      <c r="AR71" s="122">
        <v>30.11168591549399</v>
      </c>
      <c r="AS71" s="115">
        <v>29.909567113446361</v>
      </c>
      <c r="AT71" s="114">
        <v>126.5240506950614</v>
      </c>
      <c r="AU71" s="115">
        <v>131.04579789367739</v>
      </c>
      <c r="AV71" s="106">
        <v>767.02566560431478</v>
      </c>
      <c r="AW71" s="107">
        <v>734.39255209610189</v>
      </c>
      <c r="AX71" s="151"/>
      <c r="AZ71"/>
      <c r="BA71"/>
      <c r="BB71" s="222"/>
    </row>
    <row r="72" spans="1:54" ht="15.6" customHeight="1" x14ac:dyDescent="0.3">
      <c r="A72" s="1">
        <v>176</v>
      </c>
      <c r="B72" s="38" t="s">
        <v>127</v>
      </c>
      <c r="C72" s="146">
        <v>4259</v>
      </c>
      <c r="D72" s="160">
        <v>8.11</v>
      </c>
      <c r="E72" s="35">
        <v>1144.2432660248885</v>
      </c>
      <c r="F72" s="34">
        <v>2115.0745761915941</v>
      </c>
      <c r="G72" s="35">
        <v>3354.8536064803943</v>
      </c>
      <c r="H72" s="34">
        <v>4150.1375557642641</v>
      </c>
      <c r="I72" s="35">
        <v>34.10709974988518</v>
      </c>
      <c r="J72" s="34">
        <v>50.963963188494724</v>
      </c>
      <c r="K72" s="35">
        <v>-2210.610340455506</v>
      </c>
      <c r="L72" s="34">
        <v>-2035.0629795726697</v>
      </c>
      <c r="M72" s="123">
        <v>1987.9589833294201</v>
      </c>
      <c r="N72" s="35">
        <v>762.74078422164825</v>
      </c>
      <c r="O72" s="34">
        <v>762.74078422164825</v>
      </c>
      <c r="P72" s="35">
        <v>2750.6997675510684</v>
      </c>
      <c r="Q72" s="34">
        <v>2750.6997675510684</v>
      </c>
      <c r="R72" s="130">
        <v>676.07989434139472</v>
      </c>
      <c r="S72" s="34">
        <v>859.6777248180324</v>
      </c>
      <c r="T72" s="35">
        <v>419.69977694294437</v>
      </c>
      <c r="U72" s="34">
        <v>483.84754872035688</v>
      </c>
      <c r="V72" s="35">
        <v>161.08655078777983</v>
      </c>
      <c r="W72" s="34">
        <v>177.67532915928635</v>
      </c>
      <c r="X72" s="35">
        <v>256.3801173984503</v>
      </c>
      <c r="Y72" s="34">
        <v>375.83017609767552</v>
      </c>
      <c r="Z72" s="90">
        <v>227.57799013853017</v>
      </c>
      <c r="AA72" s="91">
        <v>295.44326602488849</v>
      </c>
      <c r="AB72" s="90">
        <v>297.07613373764951</v>
      </c>
      <c r="AC72" s="91">
        <v>290.97895389012257</v>
      </c>
      <c r="AD72" s="90">
        <v>565.45666588401036</v>
      </c>
      <c r="AE72" s="91">
        <v>606.19749706503876</v>
      </c>
      <c r="AF72" s="368">
        <v>3.3996545310022293</v>
      </c>
      <c r="AG72" s="97">
        <v>3.3019736840597105</v>
      </c>
      <c r="AH72" s="90">
        <v>1541.5342686076544</v>
      </c>
      <c r="AI72" s="91">
        <v>2090.6754989434139</v>
      </c>
      <c r="AJ72" s="90">
        <v>146.30636164426821</v>
      </c>
      <c r="AK72" s="91">
        <v>161.99642952055379</v>
      </c>
      <c r="AL72" s="106">
        <v>1554.4287391406433</v>
      </c>
      <c r="AM72" s="107">
        <v>2043.9802747123738</v>
      </c>
      <c r="AN72" s="106"/>
      <c r="AO72" s="107"/>
      <c r="AP72" s="106">
        <v>629.31074218750007</v>
      </c>
      <c r="AQ72" s="107">
        <v>604.0472150735294</v>
      </c>
      <c r="AR72" s="122">
        <v>74.559878998589497</v>
      </c>
      <c r="AS72" s="115">
        <v>68.274557522477977</v>
      </c>
      <c r="AT72" s="114">
        <v>61.336437401394633</v>
      </c>
      <c r="AU72" s="115">
        <v>62.548987722121204</v>
      </c>
      <c r="AV72" s="106">
        <v>3088.1477905611646</v>
      </c>
      <c r="AW72" s="107">
        <v>3205.2569359004465</v>
      </c>
      <c r="AX72" s="151"/>
      <c r="AZ72"/>
      <c r="BA72"/>
      <c r="BB72"/>
    </row>
    <row r="73" spans="1:54" ht="15.6" customHeight="1" x14ac:dyDescent="0.3">
      <c r="A73" s="1">
        <v>177</v>
      </c>
      <c r="B73" s="38" t="s">
        <v>128</v>
      </c>
      <c r="C73" s="146">
        <v>1708</v>
      </c>
      <c r="D73" s="160">
        <v>8.36</v>
      </c>
      <c r="E73" s="35">
        <v>1144.8919203747073</v>
      </c>
      <c r="F73" s="34">
        <v>1588.9731557377049</v>
      </c>
      <c r="G73" s="35">
        <v>3760.6317096018734</v>
      </c>
      <c r="H73" s="34">
        <v>4198.5496896955501</v>
      </c>
      <c r="I73" s="35">
        <v>30.44413834653097</v>
      </c>
      <c r="J73" s="34">
        <v>37.845762779406954</v>
      </c>
      <c r="K73" s="35">
        <v>-2615.7397892271661</v>
      </c>
      <c r="L73" s="34">
        <v>-2619.6906088992973</v>
      </c>
      <c r="M73" s="123">
        <v>2506.3302341920376</v>
      </c>
      <c r="N73" s="35">
        <v>509.78337236533957</v>
      </c>
      <c r="O73" s="34">
        <v>509.78337236533957</v>
      </c>
      <c r="P73" s="35">
        <v>3016.1136065573774</v>
      </c>
      <c r="Q73" s="34">
        <v>3016.1136065573774</v>
      </c>
      <c r="R73" s="130">
        <v>429.22656908665107</v>
      </c>
      <c r="S73" s="34">
        <v>402.852218969555</v>
      </c>
      <c r="T73" s="35">
        <v>394.38138758782202</v>
      </c>
      <c r="U73" s="34">
        <v>393.70713700234194</v>
      </c>
      <c r="V73" s="35">
        <v>108.83540212481999</v>
      </c>
      <c r="W73" s="34">
        <v>102.32281335737092</v>
      </c>
      <c r="X73" s="35">
        <v>34.845181498829042</v>
      </c>
      <c r="Y73" s="34">
        <v>9.1450819672131143</v>
      </c>
      <c r="Z73" s="90">
        <v>138.17803278688524</v>
      </c>
      <c r="AA73" s="91">
        <v>173.64444379391102</v>
      </c>
      <c r="AB73" s="90">
        <v>310.63300036168255</v>
      </c>
      <c r="AC73" s="91">
        <v>231.99833531539772</v>
      </c>
      <c r="AD73" s="90">
        <v>291.04853629976583</v>
      </c>
      <c r="AE73" s="91">
        <v>315.22221311475414</v>
      </c>
      <c r="AF73" s="368">
        <v>2.8995540606564441</v>
      </c>
      <c r="AG73" s="97">
        <v>1.629004725846382</v>
      </c>
      <c r="AH73" s="90">
        <v>1454.1107201405152</v>
      </c>
      <c r="AI73" s="91">
        <v>1576.1790983606556</v>
      </c>
      <c r="AJ73" s="90">
        <v>132.63101003452246</v>
      </c>
      <c r="AK73" s="91">
        <v>126.37661343435575</v>
      </c>
      <c r="AL73" s="106">
        <v>1077.2653220140514</v>
      </c>
      <c r="AM73" s="107">
        <v>1819.9215690866511</v>
      </c>
      <c r="AN73" s="106"/>
      <c r="AO73" s="107"/>
      <c r="AP73" s="106">
        <v>10.746606334841628</v>
      </c>
      <c r="AQ73" s="107">
        <v>1.7608936651583711</v>
      </c>
      <c r="AR73" s="122">
        <v>74.658025252585915</v>
      </c>
      <c r="AS73" s="115">
        <v>66.020652144471399</v>
      </c>
      <c r="AT73" s="114">
        <v>44.502950039053346</v>
      </c>
      <c r="AU73" s="115">
        <v>58.17329197464602</v>
      </c>
      <c r="AV73" s="106">
        <v>2216.9587002341918</v>
      </c>
      <c r="AW73" s="107">
        <v>2091.759455503513</v>
      </c>
      <c r="AX73" s="151"/>
      <c r="AZ73"/>
      <c r="BA73"/>
      <c r="BB73"/>
    </row>
    <row r="74" spans="1:54" ht="15.6" customHeight="1" x14ac:dyDescent="0.3">
      <c r="A74" s="1">
        <v>178</v>
      </c>
      <c r="B74" s="38" t="s">
        <v>129</v>
      </c>
      <c r="C74" s="146">
        <v>5734</v>
      </c>
      <c r="D74" s="160">
        <v>8.11</v>
      </c>
      <c r="E74" s="35">
        <v>831.54583711196369</v>
      </c>
      <c r="F74" s="34">
        <v>1425.1522270666201</v>
      </c>
      <c r="G74" s="35">
        <v>3455.4689082664804</v>
      </c>
      <c r="H74" s="34">
        <v>3976.6888908266483</v>
      </c>
      <c r="I74" s="35">
        <v>24.064630855820052</v>
      </c>
      <c r="J74" s="34">
        <v>35.83765957538531</v>
      </c>
      <c r="K74" s="35">
        <v>-2623.9230711545169</v>
      </c>
      <c r="L74" s="34">
        <v>-2538.765399372166</v>
      </c>
      <c r="M74" s="123">
        <v>2088.5520195326126</v>
      </c>
      <c r="N74" s="35">
        <v>661.90878967561912</v>
      </c>
      <c r="O74" s="34">
        <v>680.35235786536452</v>
      </c>
      <c r="P74" s="35">
        <v>2750.4608092082317</v>
      </c>
      <c r="Q74" s="34">
        <v>2768.904377397977</v>
      </c>
      <c r="R74" s="130">
        <v>235.44034530868504</v>
      </c>
      <c r="S74" s="34">
        <v>309.33902860132542</v>
      </c>
      <c r="T74" s="35">
        <v>391.79884025113358</v>
      </c>
      <c r="U74" s="34">
        <v>469.82005929543078</v>
      </c>
      <c r="V74" s="35">
        <v>60.092149623968638</v>
      </c>
      <c r="W74" s="34">
        <v>65.842022383043414</v>
      </c>
      <c r="X74" s="35">
        <v>-156.35849494244854</v>
      </c>
      <c r="Y74" s="34">
        <v>-160.48103069410533</v>
      </c>
      <c r="Z74" s="90">
        <v>282.29841297523546</v>
      </c>
      <c r="AA74" s="91">
        <v>305.09406871294033</v>
      </c>
      <c r="AB74" s="90">
        <v>83.401228801572813</v>
      </c>
      <c r="AC74" s="91">
        <v>101.39136100098331</v>
      </c>
      <c r="AD74" s="90">
        <v>-83.254851761423097</v>
      </c>
      <c r="AE74" s="91">
        <v>239.68659748866409</v>
      </c>
      <c r="AF74" s="368">
        <v>0.64022745990147356</v>
      </c>
      <c r="AG74" s="97">
        <v>0.65504469841885893</v>
      </c>
      <c r="AH74" s="90">
        <v>133.20473491454482</v>
      </c>
      <c r="AI74" s="91">
        <v>282.98054586675966</v>
      </c>
      <c r="AJ74" s="90">
        <v>11.805087725196413</v>
      </c>
      <c r="AK74" s="91">
        <v>21.419607169880567</v>
      </c>
      <c r="AL74" s="106">
        <v>3253.8715469131494</v>
      </c>
      <c r="AM74" s="107">
        <v>4159.6608894314613</v>
      </c>
      <c r="AN74" s="106"/>
      <c r="AO74" s="107"/>
      <c r="AP74" s="106">
        <v>179.68801525394349</v>
      </c>
      <c r="AQ74" s="107">
        <v>26.767046281851272</v>
      </c>
      <c r="AR74" s="122">
        <v>65.755252525817625</v>
      </c>
      <c r="AS74" s="115">
        <v>59.21757104897938</v>
      </c>
      <c r="AT74" s="114">
        <v>108.27248568617078</v>
      </c>
      <c r="AU74" s="115">
        <v>115.8428858260952</v>
      </c>
      <c r="AV74" s="106">
        <v>845.73980292989188</v>
      </c>
      <c r="AW74" s="107">
        <v>468.55197593303103</v>
      </c>
      <c r="AX74" s="151"/>
      <c r="AZ74"/>
      <c r="BA74"/>
      <c r="BB74"/>
    </row>
    <row r="75" spans="1:54" ht="15.6" customHeight="1" x14ac:dyDescent="0.3">
      <c r="A75" s="1">
        <v>179</v>
      </c>
      <c r="B75" s="39" t="s">
        <v>27</v>
      </c>
      <c r="C75" s="146">
        <v>147746</v>
      </c>
      <c r="D75" s="160">
        <v>7.36</v>
      </c>
      <c r="E75" s="35">
        <v>592.78261326871791</v>
      </c>
      <c r="F75" s="34">
        <v>2896.4251137086621</v>
      </c>
      <c r="G75" s="35">
        <v>2891.5688941832605</v>
      </c>
      <c r="H75" s="34">
        <v>4900.9885879143931</v>
      </c>
      <c r="I75" s="35">
        <v>20.500380069144182</v>
      </c>
      <c r="J75" s="34">
        <v>59.098793268996999</v>
      </c>
      <c r="K75" s="35">
        <v>-2279.2944555520962</v>
      </c>
      <c r="L75" s="34">
        <v>-1990.2959537314041</v>
      </c>
      <c r="M75" s="123">
        <v>2268.4921746104801</v>
      </c>
      <c r="N75" s="35">
        <v>391.9368634683849</v>
      </c>
      <c r="O75" s="34">
        <v>1092.571456350764</v>
      </c>
      <c r="P75" s="35">
        <v>2660.4290380788652</v>
      </c>
      <c r="Q75" s="34">
        <v>3361.0636309612441</v>
      </c>
      <c r="R75" s="130">
        <v>449.16884971505146</v>
      </c>
      <c r="S75" s="34">
        <v>1223.1342107400537</v>
      </c>
      <c r="T75" s="35">
        <v>385.1058281104057</v>
      </c>
      <c r="U75" s="34">
        <v>793.48678014971631</v>
      </c>
      <c r="V75" s="35">
        <v>116.63517322471672</v>
      </c>
      <c r="W75" s="34">
        <v>154.14676606323181</v>
      </c>
      <c r="X75" s="35">
        <v>64.063021604645812</v>
      </c>
      <c r="Y75" s="34">
        <v>429.64743059033748</v>
      </c>
      <c r="Z75" s="90">
        <v>476.38859123089634</v>
      </c>
      <c r="AA75" s="91">
        <v>922.76499587129274</v>
      </c>
      <c r="AB75" s="90">
        <v>94.286231446997022</v>
      </c>
      <c r="AC75" s="91">
        <v>132.5509979477653</v>
      </c>
      <c r="AD75" s="90">
        <v>5.686831927767888</v>
      </c>
      <c r="AE75" s="91">
        <v>1247.8842075589187</v>
      </c>
      <c r="AF75" s="368">
        <v>1.4806345735462709</v>
      </c>
      <c r="AG75" s="97">
        <v>1.5258635160671994</v>
      </c>
      <c r="AH75" s="90">
        <v>25.422351806478687</v>
      </c>
      <c r="AI75" s="91">
        <v>207.25291121248631</v>
      </c>
      <c r="AJ75" s="90">
        <v>2.6133412137925873</v>
      </c>
      <c r="AK75" s="91">
        <v>11.130634283142705</v>
      </c>
      <c r="AL75" s="106">
        <v>2332.6295447592493</v>
      </c>
      <c r="AM75" s="107">
        <v>6009.86505956168</v>
      </c>
      <c r="AN75" s="106"/>
      <c r="AO75" s="107"/>
      <c r="AP75" s="106">
        <v>1037.6569670361307</v>
      </c>
      <c r="AQ75" s="107">
        <v>3.5167794251715372</v>
      </c>
      <c r="AR75" s="122">
        <v>55.800517094046533</v>
      </c>
      <c r="AS75" s="115">
        <v>38.704779646123505</v>
      </c>
      <c r="AT75" s="114">
        <v>84.331581194125306</v>
      </c>
      <c r="AU75" s="115">
        <v>117.85118701869594</v>
      </c>
      <c r="AV75" s="106">
        <v>755.89946265888761</v>
      </c>
      <c r="AW75" s="107">
        <v>1586.5334291283691</v>
      </c>
      <c r="AX75" s="151"/>
      <c r="AZ75"/>
      <c r="BA75"/>
      <c r="BB75"/>
    </row>
    <row r="76" spans="1:54" ht="15.6" customHeight="1" x14ac:dyDescent="0.3">
      <c r="A76" s="1">
        <v>181</v>
      </c>
      <c r="B76" s="38" t="s">
        <v>130</v>
      </c>
      <c r="C76" s="146">
        <v>1682</v>
      </c>
      <c r="D76" s="160">
        <v>9.86</v>
      </c>
      <c r="E76" s="35"/>
      <c r="F76" s="34"/>
      <c r="G76" s="35"/>
      <c r="H76" s="34"/>
      <c r="I76" s="35"/>
      <c r="J76" s="34"/>
      <c r="K76" s="35"/>
      <c r="L76" s="34"/>
      <c r="M76" s="123"/>
      <c r="N76" s="35"/>
      <c r="O76" s="34"/>
      <c r="P76" s="35"/>
      <c r="Q76" s="34"/>
      <c r="R76" s="130"/>
      <c r="S76" s="34"/>
      <c r="T76" s="35"/>
      <c r="U76" s="34"/>
      <c r="V76" s="35"/>
      <c r="W76" s="34"/>
      <c r="X76" s="35"/>
      <c r="Y76" s="34"/>
      <c r="Z76" s="90"/>
      <c r="AA76" s="91"/>
      <c r="AB76" s="90"/>
      <c r="AC76" s="91"/>
      <c r="AD76" s="90"/>
      <c r="AE76" s="91"/>
      <c r="AF76" s="368"/>
      <c r="AG76" s="97"/>
      <c r="AH76" s="90"/>
      <c r="AI76" s="91"/>
      <c r="AJ76" s="90"/>
      <c r="AK76" s="91"/>
      <c r="AL76" s="106"/>
      <c r="AM76" s="107"/>
      <c r="AN76" s="106"/>
      <c r="AO76" s="107"/>
      <c r="AP76" s="106"/>
      <c r="AQ76" s="107"/>
      <c r="AR76" s="122"/>
      <c r="AS76" s="115"/>
      <c r="AT76" s="114"/>
      <c r="AU76" s="115"/>
      <c r="AV76" s="106"/>
      <c r="AW76" s="107"/>
      <c r="AX76" s="151"/>
      <c r="AZ76"/>
      <c r="BA76"/>
      <c r="BB76"/>
    </row>
    <row r="77" spans="1:54" ht="15.6" customHeight="1" x14ac:dyDescent="0.3">
      <c r="A77" s="1">
        <v>182</v>
      </c>
      <c r="B77" s="40" t="s">
        <v>11</v>
      </c>
      <c r="C77" s="146">
        <v>19182</v>
      </c>
      <c r="D77" s="160">
        <v>8.36</v>
      </c>
      <c r="E77" s="35">
        <v>1120.6142263580439</v>
      </c>
      <c r="F77" s="34">
        <v>2122.0941163590869</v>
      </c>
      <c r="G77" s="35">
        <v>3477.1033051819413</v>
      </c>
      <c r="H77" s="34">
        <v>4957.9301292878736</v>
      </c>
      <c r="I77" s="35">
        <v>32.228384606462164</v>
      </c>
      <c r="J77" s="34">
        <v>42.802017394785089</v>
      </c>
      <c r="K77" s="35">
        <v>-2341.9145261182357</v>
      </c>
      <c r="L77" s="34">
        <v>-2835.8360129287871</v>
      </c>
      <c r="M77" s="123">
        <v>2468.151262120738</v>
      </c>
      <c r="N77" s="35">
        <v>369.57971014492756</v>
      </c>
      <c r="O77" s="34">
        <v>1200.4352345949328</v>
      </c>
      <c r="P77" s="35">
        <v>2837.7309722656655</v>
      </c>
      <c r="Q77" s="34">
        <v>3668.5864967156708</v>
      </c>
      <c r="R77" s="130">
        <v>481.74671879887399</v>
      </c>
      <c r="S77" s="34">
        <v>793.0129397351684</v>
      </c>
      <c r="T77" s="35">
        <v>431.42809925972267</v>
      </c>
      <c r="U77" s="34">
        <v>636.04832759879048</v>
      </c>
      <c r="V77" s="35">
        <v>111.66326894921583</v>
      </c>
      <c r="W77" s="34">
        <v>124.67809525243949</v>
      </c>
      <c r="X77" s="35">
        <v>50.318619539151285</v>
      </c>
      <c r="Y77" s="34">
        <v>156.96461213637784</v>
      </c>
      <c r="Z77" s="90">
        <v>271.18876498800955</v>
      </c>
      <c r="AA77" s="91">
        <v>390.94130174121574</v>
      </c>
      <c r="AB77" s="90">
        <v>177.64258000148865</v>
      </c>
      <c r="AC77" s="91">
        <v>202.84706072322459</v>
      </c>
      <c r="AD77" s="90">
        <v>302.45568605984784</v>
      </c>
      <c r="AE77" s="91">
        <v>774.8994494838912</v>
      </c>
      <c r="AF77" s="368">
        <v>2.4120702603003812</v>
      </c>
      <c r="AG77" s="97">
        <v>2.8825810002839649</v>
      </c>
      <c r="AH77" s="90">
        <v>378.93601866333023</v>
      </c>
      <c r="AI77" s="91">
        <v>653.34523042435626</v>
      </c>
      <c r="AJ77" s="90">
        <v>34.660311928271149</v>
      </c>
      <c r="AK77" s="91">
        <v>41.403335951589639</v>
      </c>
      <c r="AL77" s="106">
        <v>1435.904748722761</v>
      </c>
      <c r="AM77" s="107">
        <v>1934.3976347617559</v>
      </c>
      <c r="AN77" s="106"/>
      <c r="AO77" s="107"/>
      <c r="AP77" s="106">
        <v>321.78572440171604</v>
      </c>
      <c r="AQ77" s="107">
        <v>17.699940042383833</v>
      </c>
      <c r="AR77" s="122">
        <v>67.84021904427135</v>
      </c>
      <c r="AS77" s="115">
        <v>61.442739936491286</v>
      </c>
      <c r="AT77" s="114">
        <v>51.696164113765178</v>
      </c>
      <c r="AU77" s="115">
        <v>51.981504289077179</v>
      </c>
      <c r="AV77" s="106">
        <v>-120.02265717860493</v>
      </c>
      <c r="AW77" s="107">
        <v>236.1756855385257</v>
      </c>
      <c r="AX77" s="151"/>
      <c r="AZ77"/>
      <c r="BA77"/>
      <c r="BB77"/>
    </row>
    <row r="78" spans="1:54" ht="15.6" customHeight="1" x14ac:dyDescent="0.3">
      <c r="A78" s="1">
        <v>186</v>
      </c>
      <c r="B78" s="38" t="s">
        <v>131</v>
      </c>
      <c r="C78" s="146">
        <v>46490</v>
      </c>
      <c r="D78" s="160">
        <v>7.61</v>
      </c>
      <c r="E78" s="35">
        <v>820.92541492794146</v>
      </c>
      <c r="F78" s="34">
        <v>1385.504559690256</v>
      </c>
      <c r="G78" s="35">
        <v>3070.0253364164332</v>
      </c>
      <c r="H78" s="34">
        <v>3622.4258270595824</v>
      </c>
      <c r="I78" s="35">
        <v>26.740020845762398</v>
      </c>
      <c r="J78" s="34">
        <v>38.247975965180935</v>
      </c>
      <c r="K78" s="35">
        <v>-2215.2379004086897</v>
      </c>
      <c r="L78" s="34">
        <v>-2236.7007246719722</v>
      </c>
      <c r="M78" s="123">
        <v>2664.0859064314909</v>
      </c>
      <c r="N78" s="35">
        <v>405.32021940202196</v>
      </c>
      <c r="O78" s="34">
        <v>752.01002495160253</v>
      </c>
      <c r="P78" s="35">
        <v>3069.4061258335128</v>
      </c>
      <c r="Q78" s="34">
        <v>3416.0959313830936</v>
      </c>
      <c r="R78" s="130">
        <v>737.37124478382452</v>
      </c>
      <c r="S78" s="34">
        <v>961.83800086040003</v>
      </c>
      <c r="T78" s="35">
        <v>526.05362314476235</v>
      </c>
      <c r="U78" s="34">
        <v>756.27117358571729</v>
      </c>
      <c r="V78" s="35">
        <v>140.17035761027552</v>
      </c>
      <c r="W78" s="34">
        <v>127.18162934864041</v>
      </c>
      <c r="X78" s="35">
        <v>211.31762163906217</v>
      </c>
      <c r="Y78" s="34">
        <v>205.56682727468274</v>
      </c>
      <c r="Z78" s="90">
        <v>795.87864960206502</v>
      </c>
      <c r="AA78" s="91">
        <v>1028.4800918477092</v>
      </c>
      <c r="AB78" s="90">
        <v>92.648702808211553</v>
      </c>
      <c r="AC78" s="91">
        <v>93.520332428838387</v>
      </c>
      <c r="AD78" s="90">
        <v>100.43892708109276</v>
      </c>
      <c r="AE78" s="91">
        <v>935.3662875887286</v>
      </c>
      <c r="AF78" s="368">
        <v>1.06350509450362</v>
      </c>
      <c r="AG78" s="97">
        <v>0.83000578497201438</v>
      </c>
      <c r="AH78" s="90">
        <v>114.6498528715853</v>
      </c>
      <c r="AI78" s="91">
        <v>350.5534471929447</v>
      </c>
      <c r="AJ78" s="90">
        <v>9.8404659185774968</v>
      </c>
      <c r="AK78" s="91">
        <v>23.989759160488166</v>
      </c>
      <c r="AL78" s="106">
        <v>5479.696576252958</v>
      </c>
      <c r="AM78" s="107">
        <v>9682.9259999999995</v>
      </c>
      <c r="AN78" s="106"/>
      <c r="AO78" s="107"/>
      <c r="AP78" s="106">
        <v>109.37948805610344</v>
      </c>
      <c r="AQ78" s="107">
        <v>0</v>
      </c>
      <c r="AR78" s="122">
        <v>29.210041297245031</v>
      </c>
      <c r="AS78" s="115">
        <v>18.181793600978896</v>
      </c>
      <c r="AT78" s="114">
        <v>161.6172528904273</v>
      </c>
      <c r="AU78" s="115">
        <v>223.23832656079833</v>
      </c>
      <c r="AV78" s="106">
        <v>432.52213680361371</v>
      </c>
      <c r="AW78" s="107">
        <v>235.1922439234244</v>
      </c>
      <c r="AX78" s="151"/>
      <c r="AZ78"/>
      <c r="BA78"/>
      <c r="BB78" s="222"/>
    </row>
    <row r="79" spans="1:54" ht="15.6" customHeight="1" x14ac:dyDescent="0.3">
      <c r="A79" s="1">
        <v>202</v>
      </c>
      <c r="B79" s="38" t="s">
        <v>132</v>
      </c>
      <c r="C79" s="146">
        <v>36339</v>
      </c>
      <c r="D79" s="160">
        <v>7.61</v>
      </c>
      <c r="E79" s="35">
        <v>695.82267508737175</v>
      </c>
      <c r="F79" s="34">
        <v>918.19304081014889</v>
      </c>
      <c r="G79" s="35">
        <v>3233.0889878642784</v>
      </c>
      <c r="H79" s="34">
        <v>3543.3209835163325</v>
      </c>
      <c r="I79" s="35">
        <v>21.521915347805503</v>
      </c>
      <c r="J79" s="34">
        <v>25.913346408118791</v>
      </c>
      <c r="K79" s="35">
        <v>-2527.6579484850986</v>
      </c>
      <c r="L79" s="34">
        <v>-2628.6704818514545</v>
      </c>
      <c r="M79" s="123">
        <v>2493.408407771265</v>
      </c>
      <c r="N79" s="35">
        <v>665.19951016813889</v>
      </c>
      <c r="O79" s="34">
        <v>821.35465312749386</v>
      </c>
      <c r="P79" s="35">
        <v>3158.6079179394037</v>
      </c>
      <c r="Q79" s="34">
        <v>3314.7630608987588</v>
      </c>
      <c r="R79" s="130">
        <v>579.74611326673823</v>
      </c>
      <c r="S79" s="34">
        <v>612.33492858911904</v>
      </c>
      <c r="T79" s="35">
        <v>298.33717906381571</v>
      </c>
      <c r="U79" s="34">
        <v>394.04918544814109</v>
      </c>
      <c r="V79" s="35">
        <v>194.32580112407908</v>
      </c>
      <c r="W79" s="34">
        <v>155.39555750958544</v>
      </c>
      <c r="X79" s="35">
        <v>281.40893420292247</v>
      </c>
      <c r="Y79" s="34">
        <v>218.28574314097801</v>
      </c>
      <c r="Z79" s="90">
        <v>1035.4923101901538</v>
      </c>
      <c r="AA79" s="91">
        <v>1076.7556344423347</v>
      </c>
      <c r="AB79" s="90">
        <v>55.987486103134444</v>
      </c>
      <c r="AC79" s="91">
        <v>56.868513987972314</v>
      </c>
      <c r="AD79" s="90">
        <v>-443.17945898346136</v>
      </c>
      <c r="AE79" s="91">
        <v>557.59156415971813</v>
      </c>
      <c r="AF79" s="368">
        <v>1.3757995215698768</v>
      </c>
      <c r="AG79" s="97">
        <v>1.1693843191811542</v>
      </c>
      <c r="AH79" s="90">
        <v>796.86355293211147</v>
      </c>
      <c r="AI79" s="91">
        <v>970.01661740829411</v>
      </c>
      <c r="AJ79" s="90">
        <v>62.896486304273992</v>
      </c>
      <c r="AK79" s="91">
        <v>69.812173738167075</v>
      </c>
      <c r="AL79" s="106">
        <v>3133.6855719750129</v>
      </c>
      <c r="AM79" s="107">
        <v>4061.9207069539611</v>
      </c>
      <c r="AN79" s="106"/>
      <c r="AO79" s="107"/>
      <c r="AP79" s="106">
        <v>18.719802499442089</v>
      </c>
      <c r="AQ79" s="107">
        <v>0</v>
      </c>
      <c r="AR79" s="122">
        <v>43.804760462319777</v>
      </c>
      <c r="AS79" s="115">
        <v>38.330437308401507</v>
      </c>
      <c r="AT79" s="114">
        <v>115.02649629558628</v>
      </c>
      <c r="AU79" s="115">
        <v>127.76661193593057</v>
      </c>
      <c r="AV79" s="106">
        <v>1503.5981529486228</v>
      </c>
      <c r="AW79" s="107">
        <v>1355.2574369135089</v>
      </c>
      <c r="AX79" s="151"/>
      <c r="AZ79"/>
      <c r="BA79"/>
      <c r="BB79"/>
    </row>
    <row r="80" spans="1:54" ht="15.6" customHeight="1" x14ac:dyDescent="0.3">
      <c r="A80" s="1">
        <v>204</v>
      </c>
      <c r="B80" s="38" t="s">
        <v>133</v>
      </c>
      <c r="C80" s="146">
        <v>2628</v>
      </c>
      <c r="D80" s="160">
        <v>9.36</v>
      </c>
      <c r="E80" s="35">
        <v>719.29848934550989</v>
      </c>
      <c r="F80" s="34">
        <v>969.08127473363766</v>
      </c>
      <c r="G80" s="35">
        <v>3186.7745662100456</v>
      </c>
      <c r="H80" s="34">
        <v>3521.1090372907156</v>
      </c>
      <c r="I80" s="35">
        <v>22.571364067366531</v>
      </c>
      <c r="J80" s="34">
        <v>27.522046732165052</v>
      </c>
      <c r="K80" s="35">
        <v>-2467.4760768645356</v>
      </c>
      <c r="L80" s="34">
        <v>-2528.6515715372907</v>
      </c>
      <c r="M80" s="123">
        <v>2384.1673097412481</v>
      </c>
      <c r="N80" s="35">
        <v>104.61834094368341</v>
      </c>
      <c r="O80" s="34">
        <v>297.63092465753425</v>
      </c>
      <c r="P80" s="35">
        <v>2488.7856506849316</v>
      </c>
      <c r="Q80" s="34">
        <v>2681.7982343987824</v>
      </c>
      <c r="R80" s="130">
        <v>2.3201141552511415</v>
      </c>
      <c r="S80" s="34">
        <v>107.49312785388128</v>
      </c>
      <c r="T80" s="35">
        <v>267.61850076103502</v>
      </c>
      <c r="U80" s="34">
        <v>325.62676940639273</v>
      </c>
      <c r="V80" s="35">
        <v>0.86694834200676008</v>
      </c>
      <c r="W80" s="34">
        <v>33.011145874105452</v>
      </c>
      <c r="X80" s="35">
        <v>-265.29838660578389</v>
      </c>
      <c r="Y80" s="34">
        <v>-218.13364155251139</v>
      </c>
      <c r="Z80" s="90">
        <v>373.02245433789955</v>
      </c>
      <c r="AA80" s="91">
        <v>413.10079908675795</v>
      </c>
      <c r="AB80" s="90">
        <v>0.62197707625114818</v>
      </c>
      <c r="AC80" s="91">
        <v>26.02104089159749</v>
      </c>
      <c r="AD80" s="90">
        <v>-200.85797184170471</v>
      </c>
      <c r="AE80" s="91">
        <v>113.71248097412482</v>
      </c>
      <c r="AF80" s="368">
        <v>0.18255161477056839</v>
      </c>
      <c r="AG80" s="97">
        <v>0.3377870190186974</v>
      </c>
      <c r="AH80" s="90">
        <v>227.09649923896498</v>
      </c>
      <c r="AI80" s="91">
        <v>247.95446727549466</v>
      </c>
      <c r="AJ80" s="90">
        <v>21.553546022773634</v>
      </c>
      <c r="AK80" s="91">
        <v>22.349641940741524</v>
      </c>
      <c r="AL80" s="106">
        <v>3305.6210045662101</v>
      </c>
      <c r="AM80" s="107">
        <v>4220.9673934550992</v>
      </c>
      <c r="AN80" s="106"/>
      <c r="AO80" s="107"/>
      <c r="AP80" s="106">
        <v>188.54592785422091</v>
      </c>
      <c r="AQ80" s="107">
        <v>0.32563034585347711</v>
      </c>
      <c r="AR80" s="122">
        <v>38.838270947832157</v>
      </c>
      <c r="AS80" s="115">
        <v>36.723740959072764</v>
      </c>
      <c r="AT80" s="114">
        <v>126.84059934432764</v>
      </c>
      <c r="AU80" s="115">
        <v>138.39975000467868</v>
      </c>
      <c r="AV80" s="106">
        <v>102.17522831050228</v>
      </c>
      <c r="AW80" s="107">
        <v>419.71150304413999</v>
      </c>
      <c r="AX80" s="151"/>
      <c r="AZ80"/>
      <c r="BA80"/>
      <c r="BB80" s="222"/>
    </row>
    <row r="81" spans="1:54" ht="15.6" customHeight="1" x14ac:dyDescent="0.3">
      <c r="A81" s="1">
        <v>205</v>
      </c>
      <c r="B81" s="38" t="s">
        <v>134</v>
      </c>
      <c r="C81" s="146">
        <v>36513</v>
      </c>
      <c r="D81" s="160">
        <v>8.36</v>
      </c>
      <c r="E81" s="35">
        <v>920.47188152164983</v>
      </c>
      <c r="F81" s="34">
        <v>5188.5554980417937</v>
      </c>
      <c r="G81" s="35">
        <v>4367.6821318434531</v>
      </c>
      <c r="H81" s="34">
        <v>7534.693391394846</v>
      </c>
      <c r="I81" s="35">
        <v>21.074607852315236</v>
      </c>
      <c r="J81" s="34">
        <v>68.862198214561616</v>
      </c>
      <c r="K81" s="35">
        <v>-3429.7937400377946</v>
      </c>
      <c r="L81" s="34">
        <v>-2340.5635450387531</v>
      </c>
      <c r="M81" s="123">
        <v>2245.5588521896311</v>
      </c>
      <c r="N81" s="35">
        <v>1292.0288371265028</v>
      </c>
      <c r="O81" s="34">
        <v>1728.0653192013804</v>
      </c>
      <c r="P81" s="35">
        <v>3537.5876893161339</v>
      </c>
      <c r="Q81" s="34">
        <v>3973.6241713910113</v>
      </c>
      <c r="R81" s="130">
        <v>580.22823049324893</v>
      </c>
      <c r="S81" s="34">
        <v>1471.3344852518283</v>
      </c>
      <c r="T81" s="35">
        <v>501.19748144496481</v>
      </c>
      <c r="U81" s="34">
        <v>1266.3766721441677</v>
      </c>
      <c r="V81" s="35">
        <v>115.76838511247831</v>
      </c>
      <c r="W81" s="34">
        <v>116.1845853304164</v>
      </c>
      <c r="X81" s="35">
        <v>79.030749048284179</v>
      </c>
      <c r="Y81" s="34">
        <v>204.95781310766029</v>
      </c>
      <c r="Z81" s="90">
        <v>498.89651384438417</v>
      </c>
      <c r="AA81" s="91">
        <v>1266.1388743735108</v>
      </c>
      <c r="AB81" s="90">
        <v>116.30232215815981</v>
      </c>
      <c r="AC81" s="91">
        <v>116.20640634542154</v>
      </c>
      <c r="AD81" s="90">
        <v>44.846261057705405</v>
      </c>
      <c r="AE81" s="91">
        <v>1393.1598367704655</v>
      </c>
      <c r="AF81" s="368">
        <v>1.2688014525744877</v>
      </c>
      <c r="AG81" s="97">
        <v>0.79051966180904953</v>
      </c>
      <c r="AH81" s="90">
        <v>5032.7993046312267</v>
      </c>
      <c r="AI81" s="91">
        <v>6074.1210171719658</v>
      </c>
      <c r="AJ81" s="90">
        <v>331.7792127579304</v>
      </c>
      <c r="AK81" s="91">
        <v>219.27043133959143</v>
      </c>
      <c r="AL81" s="106">
        <v>3546.9707087886504</v>
      </c>
      <c r="AM81" s="107">
        <v>15812.457115274012</v>
      </c>
      <c r="AN81" s="106"/>
      <c r="AO81" s="107"/>
      <c r="AP81" s="106">
        <v>158.48389674077748</v>
      </c>
      <c r="AQ81" s="107">
        <v>0</v>
      </c>
      <c r="AR81" s="122">
        <v>66.956250530564873</v>
      </c>
      <c r="AS81" s="115">
        <v>25.904798964866515</v>
      </c>
      <c r="AT81" s="114">
        <v>102.68441868577685</v>
      </c>
      <c r="AU81" s="115">
        <v>225.28233081981162</v>
      </c>
      <c r="AV81" s="106">
        <v>4891.1040336318565</v>
      </c>
      <c r="AW81" s="107">
        <v>3344.075355900638</v>
      </c>
      <c r="AX81" s="151"/>
      <c r="AZ81"/>
      <c r="BA81"/>
      <c r="BB81"/>
    </row>
    <row r="82" spans="1:54" ht="15.6" customHeight="1" x14ac:dyDescent="0.3">
      <c r="A82" s="1">
        <v>208</v>
      </c>
      <c r="B82" s="38" t="s">
        <v>135</v>
      </c>
      <c r="C82" s="146">
        <v>12372</v>
      </c>
      <c r="D82" s="160">
        <v>8.36</v>
      </c>
      <c r="E82" s="35">
        <v>988.59248140963462</v>
      </c>
      <c r="F82" s="34">
        <v>2039.8252230843841</v>
      </c>
      <c r="G82" s="35">
        <v>3830.4616496928547</v>
      </c>
      <c r="H82" s="34">
        <v>4948.3059594245069</v>
      </c>
      <c r="I82" s="35">
        <v>25.80870327964006</v>
      </c>
      <c r="J82" s="34">
        <v>41.222698026571052</v>
      </c>
      <c r="K82" s="35">
        <v>-2826.4712067571941</v>
      </c>
      <c r="L82" s="34">
        <v>-2900.7274078564501</v>
      </c>
      <c r="M82" s="123">
        <v>2435.7956256062075</v>
      </c>
      <c r="N82" s="35">
        <v>1384.1527643064985</v>
      </c>
      <c r="O82" s="34">
        <v>1550.7245142256709</v>
      </c>
      <c r="P82" s="35">
        <v>3819.9483899127063</v>
      </c>
      <c r="Q82" s="34">
        <v>3986.5201398318786</v>
      </c>
      <c r="R82" s="130">
        <v>1027.0627077271258</v>
      </c>
      <c r="S82" s="34">
        <v>1248.9673480439701</v>
      </c>
      <c r="T82" s="35">
        <v>568.76743129647593</v>
      </c>
      <c r="U82" s="34">
        <v>766.61903572583265</v>
      </c>
      <c r="V82" s="35">
        <v>180.57691970617753</v>
      </c>
      <c r="W82" s="34">
        <v>162.91890624154038</v>
      </c>
      <c r="X82" s="35">
        <v>458.29527643064989</v>
      </c>
      <c r="Y82" s="34">
        <v>482.34794131910769</v>
      </c>
      <c r="Z82" s="90">
        <v>454.45996605237633</v>
      </c>
      <c r="AA82" s="91">
        <v>587.57182347235687</v>
      </c>
      <c r="AB82" s="90">
        <v>225.99629988282777</v>
      </c>
      <c r="AC82" s="91">
        <v>212.56420034966661</v>
      </c>
      <c r="AD82" s="90">
        <v>576.0363813449726</v>
      </c>
      <c r="AE82" s="91">
        <v>1231.0623609763982</v>
      </c>
      <c r="AF82" s="368">
        <v>2.7479738333543309</v>
      </c>
      <c r="AG82" s="97">
        <v>2.2630496233502124</v>
      </c>
      <c r="AH82" s="90">
        <v>1485.0017078887811</v>
      </c>
      <c r="AI82" s="91">
        <v>2013.8099272550924</v>
      </c>
      <c r="AJ82" s="90">
        <v>112.71979396209025</v>
      </c>
      <c r="AK82" s="91">
        <v>117.49814863449494</v>
      </c>
      <c r="AL82" s="106">
        <v>2713.0384497251862</v>
      </c>
      <c r="AM82" s="107">
        <v>4022.44367038474</v>
      </c>
      <c r="AN82" s="106"/>
      <c r="AO82" s="107"/>
      <c r="AP82" s="106">
        <v>590.56436967977299</v>
      </c>
      <c r="AQ82" s="107">
        <v>5.8316805837049044</v>
      </c>
      <c r="AR82" s="122">
        <v>63.677227349672464</v>
      </c>
      <c r="AS82" s="115">
        <v>55.077833115765216</v>
      </c>
      <c r="AT82" s="114">
        <v>77.826704558744311</v>
      </c>
      <c r="AU82" s="115">
        <v>92.000752034732685</v>
      </c>
      <c r="AV82" s="106">
        <v>2084.2441618170064</v>
      </c>
      <c r="AW82" s="107">
        <v>2754.3517297122535</v>
      </c>
      <c r="AX82" s="151"/>
      <c r="AZ82"/>
      <c r="BA82"/>
      <c r="BB82" s="222"/>
    </row>
    <row r="83" spans="1:54" ht="15.6" customHeight="1" x14ac:dyDescent="0.3">
      <c r="A83" s="1">
        <v>211</v>
      </c>
      <c r="B83" s="39" t="s">
        <v>136</v>
      </c>
      <c r="C83" s="146">
        <v>33473</v>
      </c>
      <c r="D83" s="160">
        <v>8.36</v>
      </c>
      <c r="E83" s="35">
        <v>670.34353717921908</v>
      </c>
      <c r="F83" s="34">
        <v>1305.8157562811818</v>
      </c>
      <c r="G83" s="35">
        <v>3348.2075141158548</v>
      </c>
      <c r="H83" s="34">
        <v>3769.11264003824</v>
      </c>
      <c r="I83" s="35">
        <v>20.02096746850631</v>
      </c>
      <c r="J83" s="34">
        <v>34.645177286819781</v>
      </c>
      <c r="K83" s="35">
        <v>-2677.8639769366355</v>
      </c>
      <c r="L83" s="34">
        <v>-2462.6984736952172</v>
      </c>
      <c r="M83" s="123">
        <v>2511.1776712574315</v>
      </c>
      <c r="N83" s="35">
        <v>703.03581812206858</v>
      </c>
      <c r="O83" s="34">
        <v>704.75491082364886</v>
      </c>
      <c r="P83" s="35">
        <v>3214.2134893795001</v>
      </c>
      <c r="Q83" s="34">
        <v>3215.9325820810805</v>
      </c>
      <c r="R83" s="130">
        <v>597.51221462073909</v>
      </c>
      <c r="S83" s="34">
        <v>769.47392794192331</v>
      </c>
      <c r="T83" s="35">
        <v>503.67078869536635</v>
      </c>
      <c r="U83" s="34">
        <v>656.39640068114602</v>
      </c>
      <c r="V83" s="35">
        <v>118.63150058164888</v>
      </c>
      <c r="W83" s="34">
        <v>117.22701817734469</v>
      </c>
      <c r="X83" s="35">
        <v>93.84142592537269</v>
      </c>
      <c r="Y83" s="34">
        <v>113.07752726077734</v>
      </c>
      <c r="Z83" s="90">
        <v>1348.8223613061273</v>
      </c>
      <c r="AA83" s="91">
        <v>1425.1023947659305</v>
      </c>
      <c r="AB83" s="90">
        <v>44.298807000956025</v>
      </c>
      <c r="AC83" s="91">
        <v>53.994290569437112</v>
      </c>
      <c r="AD83" s="90">
        <v>-704.8981232635258</v>
      </c>
      <c r="AE83" s="91">
        <v>722.15922952827657</v>
      </c>
      <c r="AF83" s="368">
        <v>1.3778860096391132</v>
      </c>
      <c r="AG83" s="97">
        <v>1.275700149208334</v>
      </c>
      <c r="AH83" s="90">
        <v>1437.0264054611177</v>
      </c>
      <c r="AI83" s="91">
        <v>1812.9549368147464</v>
      </c>
      <c r="AJ83" s="90">
        <v>93.940734205707685</v>
      </c>
      <c r="AK83" s="91">
        <v>106.99031629827984</v>
      </c>
      <c r="AL83" s="106">
        <v>3334.0307994503032</v>
      </c>
      <c r="AM83" s="107">
        <v>4684.7437624353961</v>
      </c>
      <c r="AN83" s="106"/>
      <c r="AO83" s="107"/>
      <c r="AP83" s="106">
        <v>0.25991322552261897</v>
      </c>
      <c r="AQ83" s="107">
        <v>1.2632203646955309</v>
      </c>
      <c r="AR83" s="122">
        <v>50.375077752998557</v>
      </c>
      <c r="AS83" s="115">
        <v>43.418063705540597</v>
      </c>
      <c r="AT83" s="114">
        <v>115.16409063651508</v>
      </c>
      <c r="AU83" s="115">
        <v>132.74609108259764</v>
      </c>
      <c r="AV83" s="106">
        <v>2345.3119854808351</v>
      </c>
      <c r="AW83" s="107">
        <v>2764.3192008484448</v>
      </c>
      <c r="AX83" s="151"/>
      <c r="AZ83"/>
      <c r="BA83"/>
      <c r="BB83"/>
    </row>
    <row r="84" spans="1:54" ht="15.6" customHeight="1" x14ac:dyDescent="0.3">
      <c r="A84" s="1">
        <v>213</v>
      </c>
      <c r="B84" s="38" t="s">
        <v>137</v>
      </c>
      <c r="C84" s="146">
        <v>5114</v>
      </c>
      <c r="D84" s="160">
        <v>8.86</v>
      </c>
      <c r="E84" s="35">
        <v>717.33064528744626</v>
      </c>
      <c r="F84" s="34">
        <v>978.8565721548689</v>
      </c>
      <c r="G84" s="35">
        <v>3264.3204614782949</v>
      </c>
      <c r="H84" s="34">
        <v>3470.3710383261632</v>
      </c>
      <c r="I84" s="35">
        <v>21.974884321332613</v>
      </c>
      <c r="J84" s="34">
        <v>28.2061071091405</v>
      </c>
      <c r="K84" s="35">
        <v>-2546.9898161908486</v>
      </c>
      <c r="L84" s="34">
        <v>-2491.6351153695737</v>
      </c>
      <c r="M84" s="123">
        <v>2528.8036664059441</v>
      </c>
      <c r="N84" s="35">
        <v>366.02014078998826</v>
      </c>
      <c r="O84" s="34">
        <v>386.68111654282364</v>
      </c>
      <c r="P84" s="35">
        <v>2894.8238071959322</v>
      </c>
      <c r="Q84" s="34">
        <v>2915.4847829487676</v>
      </c>
      <c r="R84" s="130">
        <v>351.53407117716074</v>
      </c>
      <c r="S84" s="34">
        <v>400.87331247555733</v>
      </c>
      <c r="T84" s="35">
        <v>327.03604419241299</v>
      </c>
      <c r="U84" s="34">
        <v>293.706044192413</v>
      </c>
      <c r="V84" s="35">
        <v>107.49092567005678</v>
      </c>
      <c r="W84" s="34">
        <v>136.48793424657507</v>
      </c>
      <c r="X84" s="35">
        <v>24.498026984747753</v>
      </c>
      <c r="Y84" s="34">
        <v>107.16726828314431</v>
      </c>
      <c r="Z84" s="90">
        <v>169.78151740320689</v>
      </c>
      <c r="AA84" s="91">
        <v>176.55506843957764</v>
      </c>
      <c r="AB84" s="90">
        <v>207.0508477918226</v>
      </c>
      <c r="AC84" s="91">
        <v>227.05284873356555</v>
      </c>
      <c r="AD84" s="90">
        <v>184.83284317559639</v>
      </c>
      <c r="AE84" s="91">
        <v>334.43637465780216</v>
      </c>
      <c r="AF84" s="368">
        <v>1.2729599643932052</v>
      </c>
      <c r="AG84" s="97">
        <v>1.1514967564431946</v>
      </c>
      <c r="AH84" s="90">
        <v>73.706431364880714</v>
      </c>
      <c r="AI84" s="91">
        <v>212.70718420023465</v>
      </c>
      <c r="AJ84" s="90">
        <v>7.1261451059210765</v>
      </c>
      <c r="AK84" s="91">
        <v>19.079884284049768</v>
      </c>
      <c r="AL84" s="106">
        <v>2119.7622213531481</v>
      </c>
      <c r="AM84" s="107">
        <v>2701.0458799374269</v>
      </c>
      <c r="AN84" s="106"/>
      <c r="AO84" s="107"/>
      <c r="AP84" s="106">
        <v>176.87286379511059</v>
      </c>
      <c r="AQ84" s="107">
        <v>57.940750873108264</v>
      </c>
      <c r="AR84" s="122">
        <v>64.704548667708863</v>
      </c>
      <c r="AS84" s="115">
        <v>50.103478156503499</v>
      </c>
      <c r="AT84" s="114">
        <v>72.458352894038072</v>
      </c>
      <c r="AU84" s="115">
        <v>83.012578127400388</v>
      </c>
      <c r="AV84" s="106">
        <v>1712.9961439186545</v>
      </c>
      <c r="AW84" s="107">
        <v>48.957096206491975</v>
      </c>
      <c r="AX84" s="151"/>
      <c r="AZ84"/>
      <c r="BA84"/>
      <c r="BB84"/>
    </row>
    <row r="85" spans="1:54" ht="15.6" customHeight="1" x14ac:dyDescent="0.3">
      <c r="A85" s="1">
        <v>214</v>
      </c>
      <c r="B85" s="38" t="s">
        <v>138</v>
      </c>
      <c r="C85" s="146">
        <v>12394</v>
      </c>
      <c r="D85" s="160">
        <v>9.11</v>
      </c>
      <c r="E85" s="35">
        <v>1219.8958988220106</v>
      </c>
      <c r="F85" s="34">
        <v>3218.001445054058</v>
      </c>
      <c r="G85" s="35">
        <v>3734.8470082297886</v>
      </c>
      <c r="H85" s="34">
        <v>5236.2955526867836</v>
      </c>
      <c r="I85" s="35">
        <v>32.662540021959465</v>
      </c>
      <c r="J85" s="34">
        <v>61.455687760078334</v>
      </c>
      <c r="K85" s="35">
        <v>-2514.9511094077779</v>
      </c>
      <c r="L85" s="34">
        <v>-2045.2663514603842</v>
      </c>
      <c r="M85" s="123">
        <v>2344.7789051153786</v>
      </c>
      <c r="N85" s="35">
        <v>874.56261094077774</v>
      </c>
      <c r="O85" s="34">
        <v>874.56261094077774</v>
      </c>
      <c r="P85" s="35">
        <v>3219.3415160561563</v>
      </c>
      <c r="Q85" s="34">
        <v>3219.3415160561563</v>
      </c>
      <c r="R85" s="130">
        <v>754.39766580603521</v>
      </c>
      <c r="S85" s="34">
        <v>1164.6769162497983</v>
      </c>
      <c r="T85" s="35">
        <v>361.92253509762793</v>
      </c>
      <c r="U85" s="34">
        <v>769.97300306599971</v>
      </c>
      <c r="V85" s="35">
        <v>208.44175000115365</v>
      </c>
      <c r="W85" s="34">
        <v>151.26204576161817</v>
      </c>
      <c r="X85" s="35">
        <v>392.47513070840728</v>
      </c>
      <c r="Y85" s="34">
        <v>394.70391318379859</v>
      </c>
      <c r="Z85" s="90">
        <v>310.26989511053739</v>
      </c>
      <c r="AA85" s="91">
        <v>1039.4480813296757</v>
      </c>
      <c r="AB85" s="90">
        <v>243.14239882579392</v>
      </c>
      <c r="AC85" s="91">
        <v>112.04762769487517</v>
      </c>
      <c r="AD85" s="90">
        <v>455.63259561077939</v>
      </c>
      <c r="AE85" s="91">
        <v>1115.5819606261093</v>
      </c>
      <c r="AF85" s="368">
        <v>1.328628079437409</v>
      </c>
      <c r="AG85" s="97">
        <v>1.4528196742089432</v>
      </c>
      <c r="AH85" s="90">
        <v>374.15843149911245</v>
      </c>
      <c r="AI85" s="91">
        <v>539.04393980958525</v>
      </c>
      <c r="AJ85" s="90">
        <v>27.606024119887909</v>
      </c>
      <c r="AK85" s="91">
        <v>26.150802258806074</v>
      </c>
      <c r="AL85" s="106">
        <v>4445.4775827013063</v>
      </c>
      <c r="AM85" s="107">
        <v>6175.6183209617557</v>
      </c>
      <c r="AN85" s="106"/>
      <c r="AO85" s="107"/>
      <c r="AP85" s="106">
        <v>244.46335249042144</v>
      </c>
      <c r="AQ85" s="107">
        <v>0</v>
      </c>
      <c r="AR85" s="122">
        <v>30.023540306690048</v>
      </c>
      <c r="AS85" s="115">
        <v>31.862974868086614</v>
      </c>
      <c r="AT85" s="114">
        <v>116.67033391497904</v>
      </c>
      <c r="AU85" s="115">
        <v>136.31145080368557</v>
      </c>
      <c r="AV85" s="106">
        <v>843.03514845893164</v>
      </c>
      <c r="AW85" s="107">
        <v>1864.396979990318</v>
      </c>
      <c r="AX85" s="151"/>
      <c r="AZ85"/>
      <c r="BA85"/>
      <c r="BB85"/>
    </row>
    <row r="86" spans="1:54" ht="15.6" customHeight="1" x14ac:dyDescent="0.3">
      <c r="A86" s="1">
        <v>216</v>
      </c>
      <c r="B86" s="38" t="s">
        <v>139</v>
      </c>
      <c r="C86" s="146">
        <v>1217</v>
      </c>
      <c r="D86" s="160">
        <v>8.86</v>
      </c>
      <c r="E86" s="35">
        <v>4567.0571322925225</v>
      </c>
      <c r="F86" s="34">
        <v>5982.3730320460154</v>
      </c>
      <c r="G86" s="35">
        <v>7566.5711750205419</v>
      </c>
      <c r="H86" s="34">
        <v>8808.0999342645846</v>
      </c>
      <c r="I86" s="35">
        <v>60.358344970965327</v>
      </c>
      <c r="J86" s="34">
        <v>67.918995886659431</v>
      </c>
      <c r="K86" s="35">
        <v>-2999.5140427280194</v>
      </c>
      <c r="L86" s="34">
        <v>-2826.0027033689403</v>
      </c>
      <c r="M86" s="123">
        <v>2389.0986852917008</v>
      </c>
      <c r="N86" s="35">
        <v>940.51273623664747</v>
      </c>
      <c r="O86" s="34">
        <v>940.51273623664747</v>
      </c>
      <c r="P86" s="35">
        <v>3329.6114215283483</v>
      </c>
      <c r="Q86" s="34">
        <v>3329.6114215283483</v>
      </c>
      <c r="R86" s="130">
        <v>504.38638455217745</v>
      </c>
      <c r="S86" s="34">
        <v>556.95470008216921</v>
      </c>
      <c r="T86" s="35">
        <v>1135.9584798685291</v>
      </c>
      <c r="U86" s="34">
        <v>1146.9870254724733</v>
      </c>
      <c r="V86" s="35">
        <v>44.401832768619585</v>
      </c>
      <c r="W86" s="34">
        <v>48.558064538938041</v>
      </c>
      <c r="X86" s="35">
        <v>-631.57209531635169</v>
      </c>
      <c r="Y86" s="34">
        <v>-590.85401807723906</v>
      </c>
      <c r="Z86" s="90">
        <v>323.15195562859492</v>
      </c>
      <c r="AA86" s="91">
        <v>323.15196384552178</v>
      </c>
      <c r="AB86" s="90">
        <v>156.08335348669823</v>
      </c>
      <c r="AC86" s="91">
        <v>172.35070876697924</v>
      </c>
      <c r="AD86" s="90">
        <v>268.77009038619553</v>
      </c>
      <c r="AE86" s="91">
        <v>380.07544782251432</v>
      </c>
      <c r="AF86" s="368">
        <v>0.63755236302775853</v>
      </c>
      <c r="AG86" s="97">
        <v>0.71904133763456757</v>
      </c>
      <c r="AH86" s="90">
        <v>2824.6781922760888</v>
      </c>
      <c r="AI86" s="91">
        <v>3548.1869104354969</v>
      </c>
      <c r="AJ86" s="90">
        <v>124.77748753083515</v>
      </c>
      <c r="AK86" s="91">
        <v>135.38045151114858</v>
      </c>
      <c r="AL86" s="106">
        <v>7203.0936729663108</v>
      </c>
      <c r="AM86" s="107">
        <v>6981.2366474938372</v>
      </c>
      <c r="AN86" s="106"/>
      <c r="AO86" s="107"/>
      <c r="AP86" s="106">
        <v>0</v>
      </c>
      <c r="AQ86" s="107">
        <v>0</v>
      </c>
      <c r="AR86" s="122">
        <v>45.40735884377581</v>
      </c>
      <c r="AS86" s="115">
        <v>46.164616781972377</v>
      </c>
      <c r="AT86" s="114">
        <v>106.07498905311536</v>
      </c>
      <c r="AU86" s="115">
        <v>92.408596604186229</v>
      </c>
      <c r="AV86" s="106">
        <v>4789.9259408381258</v>
      </c>
      <c r="AW86" s="107">
        <v>5097.3697534921939</v>
      </c>
      <c r="AX86" s="151"/>
      <c r="AZ86"/>
      <c r="BA86"/>
      <c r="BB86"/>
    </row>
    <row r="87" spans="1:54" ht="15.6" customHeight="1" x14ac:dyDescent="0.3">
      <c r="A87" s="1">
        <v>217</v>
      </c>
      <c r="B87" s="39" t="s">
        <v>140</v>
      </c>
      <c r="C87" s="146">
        <v>5246</v>
      </c>
      <c r="D87" s="160">
        <v>8.86</v>
      </c>
      <c r="E87" s="35">
        <v>568.29415173465497</v>
      </c>
      <c r="F87" s="34">
        <v>2672.501349599695</v>
      </c>
      <c r="G87" s="35">
        <v>3592.3527449485323</v>
      </c>
      <c r="H87" s="34">
        <v>5745.5448665650019</v>
      </c>
      <c r="I87" s="35">
        <v>15.81955314755141</v>
      </c>
      <c r="J87" s="34">
        <v>46.514323909500007</v>
      </c>
      <c r="K87" s="35">
        <v>-3009.1839401448719</v>
      </c>
      <c r="L87" s="34">
        <v>-3030.4390983606559</v>
      </c>
      <c r="M87" s="123">
        <v>2510.2566393442621</v>
      </c>
      <c r="N87" s="35">
        <v>938.52306519252761</v>
      </c>
      <c r="O87" s="34">
        <v>1370.1180861608846</v>
      </c>
      <c r="P87" s="35">
        <v>3448.7797045367897</v>
      </c>
      <c r="Q87" s="34">
        <v>3880.3747255051467</v>
      </c>
      <c r="R87" s="130">
        <v>341.63691383911549</v>
      </c>
      <c r="S87" s="34">
        <v>673.52831300038122</v>
      </c>
      <c r="T87" s="35">
        <v>285.19432520015249</v>
      </c>
      <c r="U87" s="34">
        <v>613.54006481128476</v>
      </c>
      <c r="V87" s="35">
        <v>119.79092276795866</v>
      </c>
      <c r="W87" s="34">
        <v>109.77739704864227</v>
      </c>
      <c r="X87" s="35">
        <v>56.442588638963024</v>
      </c>
      <c r="Y87" s="34">
        <v>59.988248189096453</v>
      </c>
      <c r="Z87" s="90">
        <v>1478.1964277544796</v>
      </c>
      <c r="AA87" s="91">
        <v>1767.3535836828059</v>
      </c>
      <c r="AB87" s="90">
        <v>23.111739916601906</v>
      </c>
      <c r="AC87" s="91">
        <v>38.109426388628187</v>
      </c>
      <c r="AD87" s="90">
        <v>-1124.898524590164</v>
      </c>
      <c r="AE87" s="91">
        <v>640.12819672131138</v>
      </c>
      <c r="AF87" s="368">
        <v>0.74724681223671485</v>
      </c>
      <c r="AG87" s="97">
        <v>0.8735713469478138</v>
      </c>
      <c r="AH87" s="90">
        <v>73.820617613419756</v>
      </c>
      <c r="AI87" s="91">
        <v>844.17618375905442</v>
      </c>
      <c r="AJ87" s="90">
        <v>5.1866755482533504</v>
      </c>
      <c r="AK87" s="91">
        <v>38.488098666031384</v>
      </c>
      <c r="AL87" s="106">
        <v>3983.9878002287455</v>
      </c>
      <c r="AM87" s="107">
        <v>6385.8457167365614</v>
      </c>
      <c r="AN87" s="106"/>
      <c r="AO87" s="107"/>
      <c r="AP87" s="106">
        <v>0.55082212257100149</v>
      </c>
      <c r="AQ87" s="107">
        <v>1.0164424514200299</v>
      </c>
      <c r="AR87" s="122">
        <v>39.740061136565977</v>
      </c>
      <c r="AS87" s="115">
        <v>35.813620871472828</v>
      </c>
      <c r="AT87" s="114">
        <v>112.99605781781788</v>
      </c>
      <c r="AU87" s="115">
        <v>133.73077255710959</v>
      </c>
      <c r="AV87" s="106">
        <v>1180.8480670987419</v>
      </c>
      <c r="AW87" s="107">
        <v>2224.421637438048</v>
      </c>
      <c r="AX87" s="151"/>
      <c r="AZ87"/>
      <c r="BA87"/>
      <c r="BB87"/>
    </row>
    <row r="88" spans="1:54" ht="15.6" customHeight="1" x14ac:dyDescent="0.3">
      <c r="A88" s="1">
        <v>218</v>
      </c>
      <c r="B88" s="38" t="s">
        <v>141</v>
      </c>
      <c r="C88" s="146">
        <v>1188</v>
      </c>
      <c r="D88" s="160">
        <v>9.86</v>
      </c>
      <c r="E88" s="35">
        <v>854.31100168350167</v>
      </c>
      <c r="F88" s="34">
        <v>1111.0834848484849</v>
      </c>
      <c r="G88" s="35">
        <v>3387.7028198653202</v>
      </c>
      <c r="H88" s="34">
        <v>3730.4637373737373</v>
      </c>
      <c r="I88" s="35">
        <v>25.218003086748482</v>
      </c>
      <c r="J88" s="34">
        <v>29.784058043965665</v>
      </c>
      <c r="K88" s="35">
        <v>-2533.3918181818181</v>
      </c>
      <c r="L88" s="34">
        <v>-2621.0377946127946</v>
      </c>
      <c r="M88" s="123">
        <v>2226.5890909090908</v>
      </c>
      <c r="N88" s="35">
        <v>997.99326599326605</v>
      </c>
      <c r="O88" s="34">
        <v>1230.5256565656566</v>
      </c>
      <c r="P88" s="35">
        <v>3224.5823569023569</v>
      </c>
      <c r="Q88" s="34">
        <v>3457.1147474747477</v>
      </c>
      <c r="R88" s="130">
        <v>674.08059764309769</v>
      </c>
      <c r="S88" s="34">
        <v>813.23647306397311</v>
      </c>
      <c r="T88" s="35">
        <v>248.95997474747475</v>
      </c>
      <c r="U88" s="34">
        <v>343.76983164983164</v>
      </c>
      <c r="V88" s="35">
        <v>270.75862227525988</v>
      </c>
      <c r="W88" s="34">
        <v>236.56423519221028</v>
      </c>
      <c r="X88" s="35">
        <v>398.91377946127949</v>
      </c>
      <c r="Y88" s="34">
        <v>443.25979797979801</v>
      </c>
      <c r="Z88" s="90">
        <v>420.97423400673404</v>
      </c>
      <c r="AA88" s="91">
        <v>524.65344276094277</v>
      </c>
      <c r="AB88" s="90">
        <v>160.12395609758741</v>
      </c>
      <c r="AC88" s="91">
        <v>155.00450521860438</v>
      </c>
      <c r="AD88" s="90">
        <v>519.54367845117849</v>
      </c>
      <c r="AE88" s="91">
        <v>760.23996632996636</v>
      </c>
      <c r="AF88" s="368">
        <v>4.7294182999251406</v>
      </c>
      <c r="AG88" s="97">
        <v>4.4624545271804283</v>
      </c>
      <c r="AH88" s="90">
        <v>2032.8235942760944</v>
      </c>
      <c r="AI88" s="91">
        <v>2497.4757575757576</v>
      </c>
      <c r="AJ88" s="90">
        <v>184.03699056732538</v>
      </c>
      <c r="AK88" s="91">
        <v>202.30645196823309</v>
      </c>
      <c r="AL88" s="106">
        <v>1003.1952861952861</v>
      </c>
      <c r="AM88" s="107">
        <v>1277.6916245791244</v>
      </c>
      <c r="AN88" s="106"/>
      <c r="AO88" s="107"/>
      <c r="AP88" s="106">
        <v>0</v>
      </c>
      <c r="AQ88" s="107">
        <v>9.0170416666666675</v>
      </c>
      <c r="AR88" s="122">
        <v>78.27386607622357</v>
      </c>
      <c r="AS88" s="115">
        <v>74.61626809398777</v>
      </c>
      <c r="AT88" s="114">
        <v>37.471677691940812</v>
      </c>
      <c r="AU88" s="115">
        <v>41.440571938243451</v>
      </c>
      <c r="AV88" s="106">
        <v>3367.5369781144777</v>
      </c>
      <c r="AW88" s="107">
        <v>2755.3705303030301</v>
      </c>
      <c r="AX88" s="151"/>
      <c r="AZ88"/>
      <c r="BA88"/>
      <c r="BB88"/>
    </row>
    <row r="89" spans="1:54" ht="15.6" customHeight="1" x14ac:dyDescent="0.3">
      <c r="A89" s="1">
        <v>224</v>
      </c>
      <c r="B89" s="38" t="s">
        <v>142</v>
      </c>
      <c r="C89" s="146">
        <v>8581</v>
      </c>
      <c r="D89" s="160">
        <v>8.61</v>
      </c>
      <c r="E89" s="35">
        <v>865.64071786505065</v>
      </c>
      <c r="F89" s="34">
        <v>1370.1462265470225</v>
      </c>
      <c r="G89" s="35">
        <v>3121.0023703531056</v>
      </c>
      <c r="H89" s="34">
        <v>3466.2316035427107</v>
      </c>
      <c r="I89" s="35">
        <v>27.735983993088521</v>
      </c>
      <c r="J89" s="34">
        <v>39.528409617714097</v>
      </c>
      <c r="K89" s="35">
        <v>-2255.3616524880549</v>
      </c>
      <c r="L89" s="34">
        <v>-2096.0853769956884</v>
      </c>
      <c r="M89" s="123">
        <v>2179.6505453909799</v>
      </c>
      <c r="N89" s="35">
        <v>658.12679174921334</v>
      </c>
      <c r="O89" s="34">
        <v>658.12679174921334</v>
      </c>
      <c r="P89" s="35">
        <v>2837.7773371401931</v>
      </c>
      <c r="Q89" s="34">
        <v>2837.7773371401931</v>
      </c>
      <c r="R89" s="130">
        <v>593.97447034145205</v>
      </c>
      <c r="S89" s="34">
        <v>626.86163733830551</v>
      </c>
      <c r="T89" s="35">
        <v>336.63035893252533</v>
      </c>
      <c r="U89" s="34">
        <v>356.54727537583034</v>
      </c>
      <c r="V89" s="35">
        <v>176.44708939056477</v>
      </c>
      <c r="W89" s="34">
        <v>175.81445172383988</v>
      </c>
      <c r="X89" s="35">
        <v>257.34411140892666</v>
      </c>
      <c r="Y89" s="34">
        <v>270.31436196247523</v>
      </c>
      <c r="Z89" s="90">
        <v>295.06341452045217</v>
      </c>
      <c r="AA89" s="91">
        <v>312.05241114089267</v>
      </c>
      <c r="AB89" s="90">
        <v>201.30400487190218</v>
      </c>
      <c r="AC89" s="91">
        <v>200.88344616420076</v>
      </c>
      <c r="AD89" s="90">
        <v>424.82572194382936</v>
      </c>
      <c r="AE89" s="91">
        <v>577.4306677543409</v>
      </c>
      <c r="AF89" s="368">
        <v>0.91283664983271029</v>
      </c>
      <c r="AG89" s="97">
        <v>0.93376167903334806</v>
      </c>
      <c r="AH89" s="90">
        <v>155.41658081808646</v>
      </c>
      <c r="AI89" s="91">
        <v>362.74129588626033</v>
      </c>
      <c r="AJ89" s="90">
        <v>13.536952201578412</v>
      </c>
      <c r="AK89" s="91">
        <v>29.005871697219376</v>
      </c>
      <c r="AL89" s="106">
        <v>5319.8927863885328</v>
      </c>
      <c r="AM89" s="107">
        <v>5455.9967276541201</v>
      </c>
      <c r="AN89" s="106"/>
      <c r="AO89" s="107"/>
      <c r="AP89" s="106">
        <v>0</v>
      </c>
      <c r="AQ89" s="107">
        <v>0</v>
      </c>
      <c r="AR89" s="122">
        <v>13.392315292618406</v>
      </c>
      <c r="AS89" s="115">
        <v>16.864718280114317</v>
      </c>
      <c r="AT89" s="114">
        <v>159.06981142932815</v>
      </c>
      <c r="AU89" s="115">
        <v>144.26477747304659</v>
      </c>
      <c r="AV89" s="106">
        <v>490.34922270131682</v>
      </c>
      <c r="AW89" s="107">
        <v>705.71881249271644</v>
      </c>
      <c r="AX89" s="151"/>
      <c r="AZ89"/>
      <c r="BA89"/>
      <c r="BB89"/>
    </row>
    <row r="90" spans="1:54" ht="15.6" customHeight="1" x14ac:dyDescent="0.3">
      <c r="A90" s="1">
        <v>226</v>
      </c>
      <c r="B90" s="38" t="s">
        <v>143</v>
      </c>
      <c r="C90" s="146">
        <v>3625</v>
      </c>
      <c r="D90" s="160">
        <v>8.86</v>
      </c>
      <c r="E90" s="35">
        <v>1093.5879420689655</v>
      </c>
      <c r="F90" s="34">
        <v>1778.2643448275862</v>
      </c>
      <c r="G90" s="35">
        <v>3906.7177655172413</v>
      </c>
      <c r="H90" s="34">
        <v>4534.6830565517239</v>
      </c>
      <c r="I90" s="35">
        <v>27.992499271934907</v>
      </c>
      <c r="J90" s="34">
        <v>39.214743845401593</v>
      </c>
      <c r="K90" s="35">
        <v>-2784.2410482758623</v>
      </c>
      <c r="L90" s="34">
        <v>-2756.4187117241381</v>
      </c>
      <c r="M90" s="123">
        <v>2283.793315862069</v>
      </c>
      <c r="N90" s="35">
        <v>1234.5920000000001</v>
      </c>
      <c r="O90" s="34">
        <v>1446.5752</v>
      </c>
      <c r="P90" s="35">
        <v>3518.3853158620691</v>
      </c>
      <c r="Q90" s="34">
        <v>3730.3685158620692</v>
      </c>
      <c r="R90" s="130">
        <v>632.17128275862069</v>
      </c>
      <c r="S90" s="34">
        <v>839.65457931034484</v>
      </c>
      <c r="T90" s="35">
        <v>548.28596965517238</v>
      </c>
      <c r="U90" s="34">
        <v>625.45238068965512</v>
      </c>
      <c r="V90" s="35">
        <v>115.2995549304691</v>
      </c>
      <c r="W90" s="34">
        <v>134.24756308138112</v>
      </c>
      <c r="X90" s="35">
        <v>57.12119172413793</v>
      </c>
      <c r="Y90" s="34">
        <v>187.43807724137932</v>
      </c>
      <c r="Z90" s="90">
        <v>608.9426206896552</v>
      </c>
      <c r="AA90" s="91">
        <v>732.15536551724131</v>
      </c>
      <c r="AB90" s="90">
        <v>103.81458963122962</v>
      </c>
      <c r="AC90" s="91">
        <v>114.68256859896933</v>
      </c>
      <c r="AD90" s="90">
        <v>-372.52624551724142</v>
      </c>
      <c r="AE90" s="91">
        <v>697.25456551724142</v>
      </c>
      <c r="AF90" s="368">
        <v>1.2839261052282276</v>
      </c>
      <c r="AG90" s="97">
        <v>1.3416119658969421</v>
      </c>
      <c r="AH90" s="90">
        <v>1880.017903448276</v>
      </c>
      <c r="AI90" s="91">
        <v>2278.0062400000002</v>
      </c>
      <c r="AJ90" s="90">
        <v>135.67763696983076</v>
      </c>
      <c r="AK90" s="91">
        <v>140.05245334786596</v>
      </c>
      <c r="AL90" s="106">
        <v>3727.0279668965518</v>
      </c>
      <c r="AM90" s="107">
        <v>4703.2028303448278</v>
      </c>
      <c r="AN90" s="106"/>
      <c r="AO90" s="107"/>
      <c r="AP90" s="106">
        <v>114.3326275579809</v>
      </c>
      <c r="AQ90" s="107">
        <v>34.46216098226467</v>
      </c>
      <c r="AR90" s="122">
        <v>52.754958773499872</v>
      </c>
      <c r="AS90" s="115">
        <v>47.889281755640106</v>
      </c>
      <c r="AT90" s="114">
        <v>95.94310965248377</v>
      </c>
      <c r="AU90" s="115">
        <v>97.989810964108443</v>
      </c>
      <c r="AV90" s="106">
        <v>1138.4720993103449</v>
      </c>
      <c r="AW90" s="107">
        <v>1056.4719255172413</v>
      </c>
      <c r="AX90" s="151"/>
      <c r="AZ90"/>
      <c r="BA90"/>
      <c r="BB90"/>
    </row>
    <row r="91" spans="1:54" ht="15.6" customHeight="1" x14ac:dyDescent="0.3">
      <c r="A91" s="1">
        <v>230</v>
      </c>
      <c r="B91" s="38" t="s">
        <v>144</v>
      </c>
      <c r="C91" s="146">
        <v>2216</v>
      </c>
      <c r="D91" s="160">
        <v>7.86</v>
      </c>
      <c r="E91" s="35">
        <v>725.63075361010829</v>
      </c>
      <c r="F91" s="34">
        <v>4852.4234070397106</v>
      </c>
      <c r="G91" s="35">
        <v>3357.2493366425992</v>
      </c>
      <c r="H91" s="34">
        <v>6708.7324232851988</v>
      </c>
      <c r="I91" s="35">
        <v>21.613847553419184</v>
      </c>
      <c r="J91" s="34">
        <v>72.329958938256894</v>
      </c>
      <c r="K91" s="35">
        <v>-2631.6185830324912</v>
      </c>
      <c r="L91" s="34">
        <v>-1856.3090162454873</v>
      </c>
      <c r="M91" s="123">
        <v>1888.3699954873646</v>
      </c>
      <c r="N91" s="35">
        <v>770.62590252707582</v>
      </c>
      <c r="O91" s="34">
        <v>1017.4099323104693</v>
      </c>
      <c r="P91" s="35">
        <v>2658.9958980144402</v>
      </c>
      <c r="Q91" s="34">
        <v>2905.7799277978338</v>
      </c>
      <c r="R91" s="130">
        <v>154.735559566787</v>
      </c>
      <c r="S91" s="34">
        <v>962.42694494584828</v>
      </c>
      <c r="T91" s="35">
        <v>370.8648555956679</v>
      </c>
      <c r="U91" s="34">
        <v>1247.7038176895308</v>
      </c>
      <c r="V91" s="35">
        <v>41.722896422271425</v>
      </c>
      <c r="W91" s="34">
        <v>77.135849975040429</v>
      </c>
      <c r="X91" s="35">
        <v>-227.72041064981948</v>
      </c>
      <c r="Y91" s="34">
        <v>-296.86798736462094</v>
      </c>
      <c r="Z91" s="90">
        <v>271.70802346570395</v>
      </c>
      <c r="AA91" s="91">
        <v>1939.5524142599274</v>
      </c>
      <c r="AB91" s="90">
        <v>56.94920510373457</v>
      </c>
      <c r="AC91" s="91">
        <v>49.621084631171477</v>
      </c>
      <c r="AD91" s="90">
        <v>66.022337545126362</v>
      </c>
      <c r="AE91" s="91">
        <v>889.31172833935011</v>
      </c>
      <c r="AF91" s="368">
        <v>1.8799566286864315</v>
      </c>
      <c r="AG91" s="97">
        <v>1.7664832715497454</v>
      </c>
      <c r="AH91" s="90">
        <v>887.0342915162455</v>
      </c>
      <c r="AI91" s="91">
        <v>1148.3412770758123</v>
      </c>
      <c r="AJ91" s="90">
        <v>85.199363276475921</v>
      </c>
      <c r="AK91" s="91">
        <v>46.188916169178924</v>
      </c>
      <c r="AL91" s="106">
        <v>627.01985559566788</v>
      </c>
      <c r="AM91" s="107">
        <v>4036.4480279783393</v>
      </c>
      <c r="AN91" s="106"/>
      <c r="AO91" s="107"/>
      <c r="AP91" s="106">
        <v>109.98761607142858</v>
      </c>
      <c r="AQ91" s="107">
        <v>0</v>
      </c>
      <c r="AR91" s="122">
        <v>82.201680432774694</v>
      </c>
      <c r="AS91" s="115">
        <v>56.144594914322141</v>
      </c>
      <c r="AT91" s="114">
        <v>34.139209366748275</v>
      </c>
      <c r="AU91" s="115">
        <v>113.85631026772957</v>
      </c>
      <c r="AV91" s="106">
        <v>3394.6670036101082</v>
      </c>
      <c r="AW91" s="107">
        <v>6507.2896886281587</v>
      </c>
      <c r="AX91" s="151"/>
      <c r="AZ91"/>
      <c r="BA91"/>
      <c r="BB91"/>
    </row>
    <row r="92" spans="1:54" ht="15.6" customHeight="1" x14ac:dyDescent="0.3">
      <c r="A92" s="1">
        <v>231</v>
      </c>
      <c r="B92" s="38" t="s">
        <v>145</v>
      </c>
      <c r="C92" s="146">
        <v>1208</v>
      </c>
      <c r="D92" s="160">
        <v>10.36</v>
      </c>
      <c r="E92" s="35">
        <v>2310.0784188741723</v>
      </c>
      <c r="F92" s="34">
        <v>4678.3855463576165</v>
      </c>
      <c r="G92" s="35">
        <v>5499.3579801324504</v>
      </c>
      <c r="H92" s="34">
        <v>7434.5321440397356</v>
      </c>
      <c r="I92" s="35">
        <v>42.006329233699653</v>
      </c>
      <c r="J92" s="34">
        <v>62.927773472716474</v>
      </c>
      <c r="K92" s="35">
        <v>-3189.2795612582781</v>
      </c>
      <c r="L92" s="34">
        <v>-2756.1465976821191</v>
      </c>
      <c r="M92" s="123">
        <v>3713.6826655629138</v>
      </c>
      <c r="N92" s="35">
        <v>-866.40811258278143</v>
      </c>
      <c r="O92" s="34">
        <v>-765.18721026490073</v>
      </c>
      <c r="P92" s="35">
        <v>2847.2745529801323</v>
      </c>
      <c r="Q92" s="34">
        <v>2948.495455298013</v>
      </c>
      <c r="R92" s="130">
        <v>-384.84634933774834</v>
      </c>
      <c r="S92" s="34">
        <v>46.191862582781454</v>
      </c>
      <c r="T92" s="35">
        <v>550.99365894039727</v>
      </c>
      <c r="U92" s="34">
        <v>1001.0815811258278</v>
      </c>
      <c r="V92" s="35">
        <v>-69.845876280652135</v>
      </c>
      <c r="W92" s="34">
        <v>4.6141956313723762</v>
      </c>
      <c r="X92" s="35">
        <v>-935.84000827814566</v>
      </c>
      <c r="Y92" s="34">
        <v>-954.88971854304634</v>
      </c>
      <c r="Z92" s="90">
        <v>543.15056291390727</v>
      </c>
      <c r="AA92" s="91">
        <v>3265.0864321192053</v>
      </c>
      <c r="AB92" s="90">
        <v>-70.85445097821777</v>
      </c>
      <c r="AC92" s="91">
        <v>1.4147209742561273</v>
      </c>
      <c r="AD92" s="90">
        <v>-700.75517384105956</v>
      </c>
      <c r="AE92" s="91">
        <v>88.846341059602651</v>
      </c>
      <c r="AF92" s="368">
        <v>-0.4083194302048565</v>
      </c>
      <c r="AG92" s="97">
        <v>0.14804863242591534</v>
      </c>
      <c r="AH92" s="90">
        <v>153.89460264900663</v>
      </c>
      <c r="AI92" s="91">
        <v>596.82093543046358</v>
      </c>
      <c r="AJ92" s="90">
        <v>8.6915230920180591</v>
      </c>
      <c r="AK92" s="91">
        <v>19.303081388638024</v>
      </c>
      <c r="AL92" s="106">
        <v>5492.8348096026493</v>
      </c>
      <c r="AM92" s="107">
        <v>9436.8479387417228</v>
      </c>
      <c r="AN92" s="106"/>
      <c r="AO92" s="107"/>
      <c r="AP92" s="106">
        <v>0</v>
      </c>
      <c r="AQ92" s="107">
        <v>0.34362261146496814</v>
      </c>
      <c r="AR92" s="122">
        <v>47.098605142659764</v>
      </c>
      <c r="AS92" s="115">
        <v>34.539162832919033</v>
      </c>
      <c r="AT92" s="114">
        <v>121.73013702311566</v>
      </c>
      <c r="AU92" s="115">
        <v>145.43613101197568</v>
      </c>
      <c r="AV92" s="106">
        <v>2125.9263079470197</v>
      </c>
      <c r="AW92" s="107">
        <v>2410.7607781456959</v>
      </c>
      <c r="AX92" s="151"/>
      <c r="AZ92"/>
      <c r="BA92"/>
      <c r="BB92"/>
    </row>
    <row r="93" spans="1:54" ht="15.6" customHeight="1" x14ac:dyDescent="0.3">
      <c r="A93" s="1">
        <v>232</v>
      </c>
      <c r="B93" s="38" t="s">
        <v>146</v>
      </c>
      <c r="C93" s="146">
        <v>12618</v>
      </c>
      <c r="D93" s="160">
        <v>9.36</v>
      </c>
      <c r="E93" s="35">
        <v>717.75023854810581</v>
      </c>
      <c r="F93" s="34">
        <v>1623.420276589</v>
      </c>
      <c r="G93" s="35">
        <v>3358.7790798858773</v>
      </c>
      <c r="H93" s="34">
        <v>4549.2551814867647</v>
      </c>
      <c r="I93" s="35">
        <v>21.36937921420224</v>
      </c>
      <c r="J93" s="34">
        <v>35.68540809043914</v>
      </c>
      <c r="K93" s="35">
        <v>-2635.1085869392928</v>
      </c>
      <c r="L93" s="34">
        <v>-2928.0720177524172</v>
      </c>
      <c r="M93" s="123">
        <v>2317.5140790933588</v>
      </c>
      <c r="N93" s="35">
        <v>799.96877476620705</v>
      </c>
      <c r="O93" s="34">
        <v>1272.2606062767475</v>
      </c>
      <c r="P93" s="35">
        <v>3117.4828538595657</v>
      </c>
      <c r="Q93" s="34">
        <v>3589.7746853701065</v>
      </c>
      <c r="R93" s="130">
        <v>710.23152084323988</v>
      </c>
      <c r="S93" s="34">
        <v>867.57873514027585</v>
      </c>
      <c r="T93" s="35">
        <v>424.86851878269135</v>
      </c>
      <c r="U93" s="34">
        <v>639.39636709462673</v>
      </c>
      <c r="V93" s="35">
        <v>167.16501445627318</v>
      </c>
      <c r="W93" s="34">
        <v>135.68715428936423</v>
      </c>
      <c r="X93" s="35">
        <v>312.03242510699005</v>
      </c>
      <c r="Y93" s="34">
        <v>254.85179109209065</v>
      </c>
      <c r="Z93" s="90">
        <v>721.49041052464736</v>
      </c>
      <c r="AA93" s="91">
        <v>957.01858931684887</v>
      </c>
      <c r="AB93" s="90">
        <v>98.439495588968356</v>
      </c>
      <c r="AC93" s="91">
        <v>90.654324255036883</v>
      </c>
      <c r="AD93" s="90">
        <v>288.66736963068627</v>
      </c>
      <c r="AE93" s="91">
        <v>855.65272071643676</v>
      </c>
      <c r="AF93" s="368">
        <v>1.0014153581409946</v>
      </c>
      <c r="AG93" s="97">
        <v>0.90159188109389443</v>
      </c>
      <c r="AH93" s="90">
        <v>2362.9091179267712</v>
      </c>
      <c r="AI93" s="91">
        <v>2768.6015977175466</v>
      </c>
      <c r="AJ93" s="90">
        <v>180.80171520116542</v>
      </c>
      <c r="AK93" s="91">
        <v>158.68650547731013</v>
      </c>
      <c r="AL93" s="106">
        <v>5672.4202805515924</v>
      </c>
      <c r="AM93" s="107">
        <v>7836.9473220795689</v>
      </c>
      <c r="AN93" s="106"/>
      <c r="AO93" s="107"/>
      <c r="AP93" s="106">
        <v>59.888381176470588</v>
      </c>
      <c r="AQ93" s="107">
        <v>18.009576470588236</v>
      </c>
      <c r="AR93" s="122">
        <v>34.245756069439672</v>
      </c>
      <c r="AS93" s="115">
        <v>33.171552055995441</v>
      </c>
      <c r="AT93" s="114">
        <v>165.70947008991212</v>
      </c>
      <c r="AU93" s="115">
        <v>171.27604064934471</v>
      </c>
      <c r="AV93" s="106">
        <v>91.448254873989541</v>
      </c>
      <c r="AW93" s="107">
        <v>1006.6448684419083</v>
      </c>
      <c r="AX93" s="151"/>
      <c r="AZ93"/>
      <c r="BA93"/>
      <c r="BB93"/>
    </row>
    <row r="94" spans="1:54" ht="15.6" customHeight="1" x14ac:dyDescent="0.3">
      <c r="A94" s="1">
        <v>233</v>
      </c>
      <c r="B94" s="38" t="s">
        <v>147</v>
      </c>
      <c r="C94" s="146">
        <v>15165</v>
      </c>
      <c r="D94" s="160">
        <v>9.11</v>
      </c>
      <c r="E94" s="35">
        <v>522.25589647213974</v>
      </c>
      <c r="F94" s="34">
        <v>2025.5844906033631</v>
      </c>
      <c r="G94" s="35">
        <v>3114.3921048466868</v>
      </c>
      <c r="H94" s="34">
        <v>4498.3187233761946</v>
      </c>
      <c r="I94" s="35">
        <v>16.769111880915492</v>
      </c>
      <c r="J94" s="34">
        <v>45.029812584802102</v>
      </c>
      <c r="K94" s="35">
        <v>-2586.2333030003297</v>
      </c>
      <c r="L94" s="34">
        <v>-2472.7823349818659</v>
      </c>
      <c r="M94" s="123">
        <v>2187.4138410814376</v>
      </c>
      <c r="N94" s="35">
        <v>1133.8822288163535</v>
      </c>
      <c r="O94" s="34">
        <v>1562.9333992746456</v>
      </c>
      <c r="P94" s="35">
        <v>3321.2960698977913</v>
      </c>
      <c r="Q94" s="34">
        <v>3750.3472403560831</v>
      </c>
      <c r="R94" s="130">
        <v>666.48268381140792</v>
      </c>
      <c r="S94" s="34">
        <v>1081.2970563798219</v>
      </c>
      <c r="T94" s="35">
        <v>560.96653148697658</v>
      </c>
      <c r="U94" s="34">
        <v>873.25334322453011</v>
      </c>
      <c r="V94" s="35">
        <v>118.80970546402037</v>
      </c>
      <c r="W94" s="34">
        <v>123.82398129586088</v>
      </c>
      <c r="X94" s="35">
        <v>140.87157072205738</v>
      </c>
      <c r="Y94" s="34">
        <v>243.39913155291791</v>
      </c>
      <c r="Z94" s="90">
        <v>1106.8943244312561</v>
      </c>
      <c r="AA94" s="91">
        <v>1380.7436755687438</v>
      </c>
      <c r="AB94" s="90">
        <v>60.211952406013069</v>
      </c>
      <c r="AC94" s="91">
        <v>78.312656832154133</v>
      </c>
      <c r="AD94" s="90">
        <v>-416.98901219914273</v>
      </c>
      <c r="AE94" s="91">
        <v>1061.875984174085</v>
      </c>
      <c r="AF94" s="368">
        <v>1.1744520452966514</v>
      </c>
      <c r="AG94" s="97">
        <v>0.96153928792988186</v>
      </c>
      <c r="AH94" s="90">
        <v>1117.0786224859874</v>
      </c>
      <c r="AI94" s="91">
        <v>2188.4875173095943</v>
      </c>
      <c r="AJ94" s="90">
        <v>82.631533194658829</v>
      </c>
      <c r="AK94" s="91">
        <v>112.39900665980139</v>
      </c>
      <c r="AL94" s="106">
        <v>4420.6543428948235</v>
      </c>
      <c r="AM94" s="107">
        <v>9065.2423389383439</v>
      </c>
      <c r="AN94" s="106"/>
      <c r="AO94" s="107"/>
      <c r="AP94" s="106">
        <v>177.09483659698333</v>
      </c>
      <c r="AQ94" s="107">
        <v>1.1238211166975391</v>
      </c>
      <c r="AR94" s="122">
        <v>39.483461963416822</v>
      </c>
      <c r="AS94" s="115">
        <v>32.40218785797186</v>
      </c>
      <c r="AT94" s="114">
        <v>133.67042342307835</v>
      </c>
      <c r="AU94" s="115">
        <v>178.21047876987339</v>
      </c>
      <c r="AV94" s="106">
        <v>907.98270491262781</v>
      </c>
      <c r="AW94" s="107">
        <v>2310.5781213320147</v>
      </c>
      <c r="AX94" s="151"/>
      <c r="AZ94"/>
      <c r="BA94"/>
      <c r="BB94"/>
    </row>
    <row r="95" spans="1:54" ht="15.6" customHeight="1" x14ac:dyDescent="0.3">
      <c r="A95" s="1">
        <v>235</v>
      </c>
      <c r="B95" s="38" t="s">
        <v>148</v>
      </c>
      <c r="C95" s="146">
        <v>10270</v>
      </c>
      <c r="D95" s="160">
        <v>4.3600000000000003</v>
      </c>
      <c r="E95" s="35">
        <v>1323.5900662122688</v>
      </c>
      <c r="F95" s="34">
        <v>2522.1280691333982</v>
      </c>
      <c r="G95" s="35">
        <v>5132.9666007789683</v>
      </c>
      <c r="H95" s="34">
        <v>6138.7305851996107</v>
      </c>
      <c r="I95" s="35">
        <v>25.78606426177415</v>
      </c>
      <c r="J95" s="34">
        <v>41.085498608038151</v>
      </c>
      <c r="K95" s="35">
        <v>-3809.3765345666989</v>
      </c>
      <c r="L95" s="34">
        <v>-3616.4124508276532</v>
      </c>
      <c r="M95" s="123">
        <v>3106.5170253164561</v>
      </c>
      <c r="N95" s="35">
        <v>1753.3667069133396</v>
      </c>
      <c r="O95" s="34">
        <v>1753.3667069133396</v>
      </c>
      <c r="P95" s="35">
        <v>4859.8837322297959</v>
      </c>
      <c r="Q95" s="34">
        <v>4859.8837322297959</v>
      </c>
      <c r="R95" s="130">
        <v>1126.4774430379746</v>
      </c>
      <c r="S95" s="34">
        <v>1265.409358325219</v>
      </c>
      <c r="T95" s="35">
        <v>874.49296007789667</v>
      </c>
      <c r="U95" s="34">
        <v>1004.799611489776</v>
      </c>
      <c r="V95" s="35">
        <v>128.81492412902125</v>
      </c>
      <c r="W95" s="34">
        <v>125.93648961000765</v>
      </c>
      <c r="X95" s="35">
        <v>251.98448296007791</v>
      </c>
      <c r="Y95" s="34">
        <v>260.60974683544305</v>
      </c>
      <c r="Z95" s="90">
        <v>891.31917526777022</v>
      </c>
      <c r="AA95" s="91">
        <v>1028.2701168451802</v>
      </c>
      <c r="AB95" s="90">
        <v>126.38317162867703</v>
      </c>
      <c r="AC95" s="91">
        <v>123.06195984841048</v>
      </c>
      <c r="AD95" s="90">
        <v>181.24567672833493</v>
      </c>
      <c r="AE95" s="91">
        <v>1235.9531489776048</v>
      </c>
      <c r="AF95" s="368"/>
      <c r="AG95" s="97">
        <v>4.7729279927140853</v>
      </c>
      <c r="AH95" s="90">
        <v>2015.8176202531647</v>
      </c>
      <c r="AI95" s="91">
        <v>2346.2288617332033</v>
      </c>
      <c r="AJ95" s="90">
        <v>121.81325360966436</v>
      </c>
      <c r="AK95" s="91">
        <v>116.93853865717873</v>
      </c>
      <c r="AL95" s="106">
        <v>0</v>
      </c>
      <c r="AM95" s="107">
        <v>1757.1164595910418</v>
      </c>
      <c r="AN95" s="106"/>
      <c r="AO95" s="107"/>
      <c r="AP95" s="106">
        <v>476.54738817580704</v>
      </c>
      <c r="AQ95" s="107">
        <v>431.83958090237263</v>
      </c>
      <c r="AR95" s="122">
        <v>93.169644548638828</v>
      </c>
      <c r="AS95" s="115">
        <v>80.020346721644913</v>
      </c>
      <c r="AT95" s="114">
        <v>13.554509466731121</v>
      </c>
      <c r="AU95" s="115">
        <v>38.230445150669759</v>
      </c>
      <c r="AV95" s="106">
        <v>5681.9569883154827</v>
      </c>
      <c r="AW95" s="107">
        <v>6504.4344722492697</v>
      </c>
      <c r="AX95" s="151"/>
      <c r="AZ95"/>
      <c r="BA95"/>
      <c r="BB95"/>
    </row>
    <row r="96" spans="1:54" ht="15.6" customHeight="1" x14ac:dyDescent="0.3">
      <c r="A96" s="1">
        <v>236</v>
      </c>
      <c r="B96" s="38" t="s">
        <v>149</v>
      </c>
      <c r="C96" s="146">
        <v>4137</v>
      </c>
      <c r="D96" s="160">
        <v>9.36</v>
      </c>
      <c r="E96" s="35">
        <v>812.22063572637182</v>
      </c>
      <c r="F96" s="34">
        <v>2851.3306864877932</v>
      </c>
      <c r="G96" s="35">
        <v>3716.4794633792603</v>
      </c>
      <c r="H96" s="34">
        <v>5930.6519313512208</v>
      </c>
      <c r="I96" s="35">
        <v>21.854570803624163</v>
      </c>
      <c r="J96" s="34">
        <v>48.077862594073281</v>
      </c>
      <c r="K96" s="35">
        <v>-2904.2588276528886</v>
      </c>
      <c r="L96" s="34">
        <v>-3052.261385061639</v>
      </c>
      <c r="M96" s="123">
        <v>2116.4242832970749</v>
      </c>
      <c r="N96" s="35">
        <v>1376.6101039400532</v>
      </c>
      <c r="O96" s="34">
        <v>1989.5772733865119</v>
      </c>
      <c r="P96" s="35">
        <v>3493.0343872371282</v>
      </c>
      <c r="Q96" s="34">
        <v>4106.0015566835864</v>
      </c>
      <c r="R96" s="130">
        <v>481.24731931351221</v>
      </c>
      <c r="S96" s="34">
        <v>774.4236838288615</v>
      </c>
      <c r="T96" s="35">
        <v>418.32427121102251</v>
      </c>
      <c r="U96" s="34">
        <v>844.927031665458</v>
      </c>
      <c r="V96" s="35">
        <v>115.04169192008187</v>
      </c>
      <c r="W96" s="34">
        <v>91.655687983182929</v>
      </c>
      <c r="X96" s="35">
        <v>62.923048102489723</v>
      </c>
      <c r="Y96" s="34">
        <v>-70.503347836596561</v>
      </c>
      <c r="Z96" s="90">
        <v>304.35437756828617</v>
      </c>
      <c r="AA96" s="91">
        <v>619.11595358955765</v>
      </c>
      <c r="AB96" s="90">
        <v>158.12071544971869</v>
      </c>
      <c r="AC96" s="91">
        <v>125.08540271638111</v>
      </c>
      <c r="AD96" s="90">
        <v>184.81608895334787</v>
      </c>
      <c r="AE96" s="91">
        <v>743.23684795745703</v>
      </c>
      <c r="AF96" s="368">
        <v>0.53739642478651306</v>
      </c>
      <c r="AG96" s="97">
        <v>0.56463138046481731</v>
      </c>
      <c r="AH96" s="90">
        <v>655.74461687212954</v>
      </c>
      <c r="AI96" s="91">
        <v>1164.8611288373218</v>
      </c>
      <c r="AJ96" s="90">
        <v>47.142560372129289</v>
      </c>
      <c r="AK96" s="91">
        <v>52.392285820778632</v>
      </c>
      <c r="AL96" s="106">
        <v>8085.002571912014</v>
      </c>
      <c r="AM96" s="107">
        <v>12670.151114334058</v>
      </c>
      <c r="AN96" s="106"/>
      <c r="AO96" s="107"/>
      <c r="AP96" s="106">
        <v>0</v>
      </c>
      <c r="AQ96" s="107">
        <v>73.01335874225822</v>
      </c>
      <c r="AR96" s="122">
        <v>25.252984208814283</v>
      </c>
      <c r="AS96" s="115">
        <v>22.562891466455657</v>
      </c>
      <c r="AT96" s="114">
        <v>203.54609568631332</v>
      </c>
      <c r="AU96" s="115">
        <v>208.65198633804917</v>
      </c>
      <c r="AV96" s="106">
        <v>701.45556200145029</v>
      </c>
      <c r="AW96" s="107">
        <v>1254.1911965192166</v>
      </c>
      <c r="AX96" s="151"/>
      <c r="AZ96"/>
      <c r="BA96"/>
      <c r="BB96"/>
    </row>
    <row r="97" spans="1:54" ht="15.6" customHeight="1" x14ac:dyDescent="0.3">
      <c r="A97" s="1">
        <v>239</v>
      </c>
      <c r="B97" s="38" t="s">
        <v>150</v>
      </c>
      <c r="C97" s="146">
        <v>2035</v>
      </c>
      <c r="D97" s="160">
        <v>7.86</v>
      </c>
      <c r="E97" s="35">
        <v>994.3451695331695</v>
      </c>
      <c r="F97" s="34">
        <v>1350.4748599508598</v>
      </c>
      <c r="G97" s="35">
        <v>3720.9976756756755</v>
      </c>
      <c r="H97" s="34">
        <v>4262.9271793611797</v>
      </c>
      <c r="I97" s="35">
        <v>26.722542076100918</v>
      </c>
      <c r="J97" s="34">
        <v>31.679519802476079</v>
      </c>
      <c r="K97" s="35">
        <v>-2726.6525061425059</v>
      </c>
      <c r="L97" s="34">
        <v>-2856.7926830466831</v>
      </c>
      <c r="M97" s="123">
        <v>2378.9402653562656</v>
      </c>
      <c r="N97" s="35">
        <v>308.39705159705159</v>
      </c>
      <c r="O97" s="34">
        <v>609.54111056511056</v>
      </c>
      <c r="P97" s="35">
        <v>2687.337316953317</v>
      </c>
      <c r="Q97" s="34">
        <v>2988.4813759213762</v>
      </c>
      <c r="R97" s="130">
        <v>-24.419449631449631</v>
      </c>
      <c r="S97" s="34">
        <v>58.212638820638823</v>
      </c>
      <c r="T97" s="35">
        <v>351.65753316953317</v>
      </c>
      <c r="U97" s="34">
        <v>478.88155773955771</v>
      </c>
      <c r="V97" s="35">
        <v>-6.9440996788421083</v>
      </c>
      <c r="W97" s="34">
        <v>12.155957538940781</v>
      </c>
      <c r="X97" s="35">
        <v>-376.07698280098282</v>
      </c>
      <c r="Y97" s="34">
        <v>-417.76730221130219</v>
      </c>
      <c r="Z97" s="90">
        <v>603.34914496314502</v>
      </c>
      <c r="AA97" s="91">
        <v>651.90477149877142</v>
      </c>
      <c r="AB97" s="90">
        <v>-4.0473165223332286</v>
      </c>
      <c r="AC97" s="91">
        <v>8.9296230623997701</v>
      </c>
      <c r="AD97" s="90">
        <v>-480.34844717444719</v>
      </c>
      <c r="AE97" s="91">
        <v>112.42865847665848</v>
      </c>
      <c r="AF97" s="368">
        <v>0.17277525977869557</v>
      </c>
      <c r="AG97" s="97">
        <v>0.30720734003225758</v>
      </c>
      <c r="AH97" s="90">
        <v>165.66440786240787</v>
      </c>
      <c r="AI97" s="91">
        <v>392.31467813267813</v>
      </c>
      <c r="AJ97" s="90">
        <v>13.332413558806504</v>
      </c>
      <c r="AK97" s="91">
        <v>27.428978237924714</v>
      </c>
      <c r="AL97" s="106">
        <v>2985.2579852579852</v>
      </c>
      <c r="AM97" s="107">
        <v>4997.0306191646196</v>
      </c>
      <c r="AN97" s="106"/>
      <c r="AO97" s="107"/>
      <c r="AP97" s="106">
        <v>33.717102020699855</v>
      </c>
      <c r="AQ97" s="107">
        <v>0.23194184327254805</v>
      </c>
      <c r="AR97" s="122">
        <v>46.578418713700486</v>
      </c>
      <c r="AS97" s="115">
        <v>36.302982449489491</v>
      </c>
      <c r="AT97" s="114">
        <v>102.32026209104755</v>
      </c>
      <c r="AU97" s="115">
        <v>140.05233335183635</v>
      </c>
      <c r="AV97" s="106">
        <v>-104.69544471744472</v>
      </c>
      <c r="AW97" s="107">
        <v>-424.64542014742017</v>
      </c>
      <c r="AX97" s="151"/>
      <c r="AZ97"/>
      <c r="BA97"/>
      <c r="BB97"/>
    </row>
    <row r="98" spans="1:54" ht="15.6" customHeight="1" x14ac:dyDescent="0.3">
      <c r="A98" s="1">
        <v>240</v>
      </c>
      <c r="B98" s="38" t="s">
        <v>151</v>
      </c>
      <c r="C98" s="146">
        <v>19371</v>
      </c>
      <c r="D98" s="160">
        <v>9.11</v>
      </c>
      <c r="E98" s="35">
        <v>796.18109751690668</v>
      </c>
      <c r="F98" s="34">
        <v>3159.7302508905063</v>
      </c>
      <c r="G98" s="35">
        <v>3027.7410768674822</v>
      </c>
      <c r="H98" s="34">
        <v>4683.5215579990709</v>
      </c>
      <c r="I98" s="35">
        <v>26.296208206173301</v>
      </c>
      <c r="J98" s="34">
        <v>67.464838407628264</v>
      </c>
      <c r="K98" s="35">
        <v>-2227.091700996335</v>
      </c>
      <c r="L98" s="34">
        <v>-1520.4670977234009</v>
      </c>
      <c r="M98" s="123">
        <v>2756.5901466109131</v>
      </c>
      <c r="N98" s="35">
        <v>82.653399411491407</v>
      </c>
      <c r="O98" s="34">
        <v>82.653399411491407</v>
      </c>
      <c r="P98" s="35">
        <v>2839.2435460224046</v>
      </c>
      <c r="Q98" s="34">
        <v>2839.2435460224046</v>
      </c>
      <c r="R98" s="130">
        <v>671.88837489029993</v>
      </c>
      <c r="S98" s="34">
        <v>1081.0736487532909</v>
      </c>
      <c r="T98" s="35">
        <v>281.27760053688507</v>
      </c>
      <c r="U98" s="34">
        <v>808.53721336017759</v>
      </c>
      <c r="V98" s="35">
        <v>238.870202820218</v>
      </c>
      <c r="W98" s="34">
        <v>133.70734591924182</v>
      </c>
      <c r="X98" s="35">
        <v>390.61077435341485</v>
      </c>
      <c r="Y98" s="34">
        <v>272.52894894429818</v>
      </c>
      <c r="Z98" s="90">
        <v>264.93833668886481</v>
      </c>
      <c r="AA98" s="91">
        <v>1062.702979195705</v>
      </c>
      <c r="AB98" s="90">
        <v>253.60179402022305</v>
      </c>
      <c r="AC98" s="91">
        <v>101.72867394909248</v>
      </c>
      <c r="AD98" s="90">
        <v>356.76491404677091</v>
      </c>
      <c r="AE98" s="91">
        <v>965.70697382685455</v>
      </c>
      <c r="AF98" s="368">
        <v>0.85812653714350118</v>
      </c>
      <c r="AG98" s="97">
        <v>0.8485727562497255</v>
      </c>
      <c r="AH98" s="90">
        <v>251.074188735739</v>
      </c>
      <c r="AI98" s="91">
        <v>1000.6559320633937</v>
      </c>
      <c r="AJ98" s="90">
        <v>20.258581469821156</v>
      </c>
      <c r="AK98" s="91">
        <v>56.639127302496348</v>
      </c>
      <c r="AL98" s="106">
        <v>6403.165255278509</v>
      </c>
      <c r="AM98" s="107">
        <v>10503.128284032833</v>
      </c>
      <c r="AN98" s="106"/>
      <c r="AO98" s="107"/>
      <c r="AP98" s="106">
        <v>898.9368900969281</v>
      </c>
      <c r="AQ98" s="107">
        <v>26.085939791784195</v>
      </c>
      <c r="AR98" s="122">
        <v>26.043412227150633</v>
      </c>
      <c r="AS98" s="115">
        <v>19.582129484181461</v>
      </c>
      <c r="AT98" s="114">
        <v>198.32108699411111</v>
      </c>
      <c r="AU98" s="115">
        <v>203.91085825219392</v>
      </c>
      <c r="AV98" s="106">
        <v>-574.30032006607814</v>
      </c>
      <c r="AW98" s="107">
        <v>-217.05583810851275</v>
      </c>
      <c r="AX98" s="151"/>
      <c r="AZ98"/>
      <c r="BA98"/>
      <c r="BB98"/>
    </row>
    <row r="99" spans="1:54" ht="15.6" customHeight="1" x14ac:dyDescent="0.3">
      <c r="A99" s="1">
        <v>320</v>
      </c>
      <c r="B99" s="38" t="s">
        <v>181</v>
      </c>
      <c r="C99" s="146">
        <v>7030</v>
      </c>
      <c r="D99" s="160">
        <v>8.86</v>
      </c>
      <c r="E99" s="35">
        <v>991.62018634423896</v>
      </c>
      <c r="F99" s="34"/>
      <c r="G99" s="35">
        <v>3869.019207681366</v>
      </c>
      <c r="H99" s="34"/>
      <c r="I99" s="35">
        <v>25.629756098794331</v>
      </c>
      <c r="J99" s="34"/>
      <c r="K99" s="35">
        <v>-2877.3990213371267</v>
      </c>
      <c r="L99" s="34"/>
      <c r="M99" s="123">
        <v>2699.6231650071127</v>
      </c>
      <c r="N99" s="35">
        <v>1088.4992887624467</v>
      </c>
      <c r="O99" s="34"/>
      <c r="P99" s="35">
        <v>3788.1224537695593</v>
      </c>
      <c r="Q99" s="34">
        <v>2699.6231650071127</v>
      </c>
      <c r="R99" s="130">
        <v>1221.507281650071</v>
      </c>
      <c r="S99" s="34"/>
      <c r="T99" s="35">
        <v>382.30642247510667</v>
      </c>
      <c r="U99" s="34"/>
      <c r="V99" s="35">
        <v>319.51000816095569</v>
      </c>
      <c r="W99" s="34"/>
      <c r="X99" s="35">
        <v>839.20085917496442</v>
      </c>
      <c r="Y99" s="34"/>
      <c r="Z99" s="90">
        <v>810.42277240398289</v>
      </c>
      <c r="AA99" s="91"/>
      <c r="AB99" s="90">
        <v>150.70385097229925</v>
      </c>
      <c r="AC99" s="91"/>
      <c r="AD99" s="90">
        <v>399.90490753911808</v>
      </c>
      <c r="AE99" s="91">
        <v>-64.319718349928877</v>
      </c>
      <c r="AF99" s="368">
        <v>2.3325726028939489</v>
      </c>
      <c r="AG99" s="97"/>
      <c r="AH99" s="90">
        <v>243.45170839260314</v>
      </c>
      <c r="AI99" s="91"/>
      <c r="AJ99" s="90">
        <v>14.481214264638423</v>
      </c>
      <c r="AK99" s="91"/>
      <c r="AL99" s="106">
        <v>3896.3615931721197</v>
      </c>
      <c r="AM99" s="107"/>
      <c r="AN99" s="106"/>
      <c r="AO99" s="107"/>
      <c r="AP99" s="106">
        <v>2195.0047884505429</v>
      </c>
      <c r="AQ99" s="107">
        <v>14.29388221841052</v>
      </c>
      <c r="AR99" s="122">
        <v>63.280159304243789</v>
      </c>
      <c r="AS99" s="115"/>
      <c r="AT99" s="114">
        <v>94.463988882888216</v>
      </c>
      <c r="AU99" s="115"/>
      <c r="AV99" s="106">
        <v>2334.1641422475109</v>
      </c>
      <c r="AW99" s="107"/>
      <c r="AX99" s="151"/>
      <c r="AZ99"/>
      <c r="BA99"/>
      <c r="BB99"/>
    </row>
    <row r="100" spans="1:54" ht="15.6" customHeight="1" x14ac:dyDescent="0.3">
      <c r="A100" s="1">
        <v>241</v>
      </c>
      <c r="B100" s="38" t="s">
        <v>152</v>
      </c>
      <c r="C100" s="146">
        <v>7691</v>
      </c>
      <c r="D100" s="160">
        <v>8.61</v>
      </c>
      <c r="E100" s="35">
        <v>429.78295540241839</v>
      </c>
      <c r="F100" s="34">
        <v>1504.4703965674164</v>
      </c>
      <c r="G100" s="35">
        <v>3001.0286971785204</v>
      </c>
      <c r="H100" s="34">
        <v>3969.859031335327</v>
      </c>
      <c r="I100" s="35">
        <v>14.321187791589191</v>
      </c>
      <c r="J100" s="34">
        <v>37.897325438816985</v>
      </c>
      <c r="K100" s="35">
        <v>-2571.245741776102</v>
      </c>
      <c r="L100" s="34">
        <v>-2472.1278390326356</v>
      </c>
      <c r="M100" s="123">
        <v>2867.2429046937978</v>
      </c>
      <c r="N100" s="35">
        <v>391.55415420621506</v>
      </c>
      <c r="O100" s="34">
        <v>391.55415420621506</v>
      </c>
      <c r="P100" s="35">
        <v>3258.7970589000129</v>
      </c>
      <c r="Q100" s="34">
        <v>3258.7970589000129</v>
      </c>
      <c r="R100" s="130">
        <v>705.59946170849048</v>
      </c>
      <c r="S100" s="34">
        <v>744.09473540501892</v>
      </c>
      <c r="T100" s="35">
        <v>250.46829020933561</v>
      </c>
      <c r="U100" s="34">
        <v>503.44460018203091</v>
      </c>
      <c r="V100" s="35">
        <v>281.71209262408695</v>
      </c>
      <c r="W100" s="34">
        <v>147.800718318555</v>
      </c>
      <c r="X100" s="35">
        <v>485.67459108048365</v>
      </c>
      <c r="Y100" s="34">
        <v>271.19357300741126</v>
      </c>
      <c r="Z100" s="90">
        <v>444.41061890521388</v>
      </c>
      <c r="AA100" s="91">
        <v>756.38241971135085</v>
      </c>
      <c r="AB100" s="90">
        <v>158.77196261572323</v>
      </c>
      <c r="AC100" s="91">
        <v>98.375466696988909</v>
      </c>
      <c r="AD100" s="90">
        <v>159.64054999349898</v>
      </c>
      <c r="AE100" s="91">
        <v>696.72124431153304</v>
      </c>
      <c r="AF100" s="368">
        <v>2.5311884216944902</v>
      </c>
      <c r="AG100" s="97">
        <v>1.9738899555104454</v>
      </c>
      <c r="AH100" s="90">
        <v>586.08636718242099</v>
      </c>
      <c r="AI100" s="91">
        <v>850.72628136783248</v>
      </c>
      <c r="AJ100" s="90">
        <v>51.949162208343289</v>
      </c>
      <c r="AK100" s="91">
        <v>56.502371970809364</v>
      </c>
      <c r="AL100" s="106">
        <v>2067.0275646859968</v>
      </c>
      <c r="AM100" s="107">
        <v>2797.8140917956052</v>
      </c>
      <c r="AN100" s="106"/>
      <c r="AO100" s="107"/>
      <c r="AP100" s="106">
        <v>845.93953287865145</v>
      </c>
      <c r="AQ100" s="107">
        <v>2.5736713421696051</v>
      </c>
      <c r="AR100" s="122">
        <v>61.452917685679019</v>
      </c>
      <c r="AS100" s="115">
        <v>53.136547679428972</v>
      </c>
      <c r="AT100" s="114">
        <v>69.140411188244599</v>
      </c>
      <c r="AU100" s="115">
        <v>92.940898351306089</v>
      </c>
      <c r="AV100" s="106">
        <v>1230.8729723052918</v>
      </c>
      <c r="AW100" s="107">
        <v>1795.2392159667143</v>
      </c>
      <c r="AX100" s="151"/>
      <c r="AZ100"/>
      <c r="BA100"/>
      <c r="BB100"/>
    </row>
    <row r="101" spans="1:54" ht="15.6" customHeight="1" x14ac:dyDescent="0.3">
      <c r="A101" s="1">
        <v>322</v>
      </c>
      <c r="B101" s="38" t="s">
        <v>14</v>
      </c>
      <c r="C101" s="146">
        <v>6462</v>
      </c>
      <c r="D101" s="160">
        <v>7.11</v>
      </c>
      <c r="E101" s="35">
        <v>841.47306716186938</v>
      </c>
      <c r="F101" s="34"/>
      <c r="G101" s="35">
        <v>3566.3709733828537</v>
      </c>
      <c r="H101" s="34"/>
      <c r="I101" s="35">
        <v>23.594658924775192</v>
      </c>
      <c r="J101" s="34"/>
      <c r="K101" s="35">
        <v>-2724.8979062209842</v>
      </c>
      <c r="L101" s="34"/>
      <c r="M101" s="123">
        <v>2190.1168523676879</v>
      </c>
      <c r="N101" s="35">
        <v>1530.8610337356856</v>
      </c>
      <c r="O101" s="34"/>
      <c r="P101" s="35">
        <v>3720.9778861033737</v>
      </c>
      <c r="Q101" s="34">
        <v>2190.1168523676879</v>
      </c>
      <c r="R101" s="130">
        <v>973.44207520891371</v>
      </c>
      <c r="S101" s="34"/>
      <c r="T101" s="35">
        <v>502.75092076756425</v>
      </c>
      <c r="U101" s="34"/>
      <c r="V101" s="35">
        <v>193.62313125607642</v>
      </c>
      <c r="W101" s="34"/>
      <c r="X101" s="35">
        <v>470.69115444134945</v>
      </c>
      <c r="Y101" s="34"/>
      <c r="Z101" s="90">
        <v>490.52239554317549</v>
      </c>
      <c r="AA101" s="91"/>
      <c r="AB101" s="90">
        <v>198.45007772397048</v>
      </c>
      <c r="AC101" s="91"/>
      <c r="AD101" s="90">
        <v>490.81455741256582</v>
      </c>
      <c r="AE101" s="91">
        <v>-112.35815691736305</v>
      </c>
      <c r="AF101" s="368">
        <v>4.4838809001850111</v>
      </c>
      <c r="AG101" s="97"/>
      <c r="AH101" s="90">
        <v>1271.5950588053233</v>
      </c>
      <c r="AI101" s="91"/>
      <c r="AJ101" s="90">
        <v>100.05720901789437</v>
      </c>
      <c r="AK101" s="91"/>
      <c r="AL101" s="106">
        <v>1471.5796966883318</v>
      </c>
      <c r="AM101" s="107"/>
      <c r="AN101" s="106"/>
      <c r="AO101" s="107"/>
      <c r="AP101" s="106">
        <v>0.13611238357001068</v>
      </c>
      <c r="AQ101" s="107">
        <v>0.13611238357001068</v>
      </c>
      <c r="AR101" s="122">
        <v>72.998181916219721</v>
      </c>
      <c r="AS101" s="115"/>
      <c r="AT101" s="114">
        <v>47.700164691882918</v>
      </c>
      <c r="AU101" s="115"/>
      <c r="AV101" s="106">
        <v>3395.5176307644692</v>
      </c>
      <c r="AW101" s="107"/>
      <c r="AX101" s="151"/>
      <c r="AZ101"/>
      <c r="BA101"/>
      <c r="BB101"/>
    </row>
    <row r="102" spans="1:54" ht="15.6" customHeight="1" x14ac:dyDescent="0.3">
      <c r="A102" s="1">
        <v>244</v>
      </c>
      <c r="B102" s="39" t="s">
        <v>153</v>
      </c>
      <c r="C102" s="146">
        <v>19514</v>
      </c>
      <c r="D102" s="160">
        <v>7.86</v>
      </c>
      <c r="E102" s="35">
        <v>636.62461514809877</v>
      </c>
      <c r="F102" s="34">
        <v>1276.4890166034643</v>
      </c>
      <c r="G102" s="35">
        <v>3669.0484662293734</v>
      </c>
      <c r="H102" s="34">
        <v>4195.9754202111299</v>
      </c>
      <c r="I102" s="35">
        <v>17.351218470066939</v>
      </c>
      <c r="J102" s="34">
        <v>30.42174676369374</v>
      </c>
      <c r="K102" s="35">
        <v>-3025.4329030439685</v>
      </c>
      <c r="L102" s="34">
        <v>-2919.4864036076665</v>
      </c>
      <c r="M102" s="123">
        <v>2391.8853961258583</v>
      </c>
      <c r="N102" s="35">
        <v>1102.3158245362304</v>
      </c>
      <c r="O102" s="34">
        <v>1102.3158245362304</v>
      </c>
      <c r="P102" s="35">
        <v>3494.2012206620884</v>
      </c>
      <c r="Q102" s="34">
        <v>3494.2012206620884</v>
      </c>
      <c r="R102" s="130">
        <v>437.60842113354516</v>
      </c>
      <c r="S102" s="34">
        <v>541.7368955621605</v>
      </c>
      <c r="T102" s="35">
        <v>340.64362201496363</v>
      </c>
      <c r="U102" s="34">
        <v>443.963950497079</v>
      </c>
      <c r="V102" s="35">
        <v>128.46517382154954</v>
      </c>
      <c r="W102" s="34">
        <v>122.0227216546774</v>
      </c>
      <c r="X102" s="35">
        <v>96.964799118581539</v>
      </c>
      <c r="Y102" s="34">
        <v>97.772945065081487</v>
      </c>
      <c r="Z102" s="90">
        <v>1015.737894844727</v>
      </c>
      <c r="AA102" s="91">
        <v>1134.5882597109767</v>
      </c>
      <c r="AB102" s="90">
        <v>43.082809389566115</v>
      </c>
      <c r="AC102" s="91">
        <v>47.747444143319598</v>
      </c>
      <c r="AD102" s="90">
        <v>-560.43907963513379</v>
      </c>
      <c r="AE102" s="91">
        <v>506.88803935635951</v>
      </c>
      <c r="AF102" s="368">
        <v>0.91586721847348551</v>
      </c>
      <c r="AG102" s="97">
        <v>1.0180827322845605</v>
      </c>
      <c r="AH102" s="90">
        <v>246.53655273137235</v>
      </c>
      <c r="AI102" s="91">
        <v>477.79941067951211</v>
      </c>
      <c r="AJ102" s="90">
        <v>17.811999644301618</v>
      </c>
      <c r="AK102" s="91">
        <v>30.337127450389755</v>
      </c>
      <c r="AL102" s="106">
        <v>3848.8612790816851</v>
      </c>
      <c r="AM102" s="107">
        <v>4251.1898621502514</v>
      </c>
      <c r="AN102" s="106"/>
      <c r="AO102" s="107"/>
      <c r="AP102" s="106">
        <v>0</v>
      </c>
      <c r="AQ102" s="107">
        <v>3.1544559585492224E-2</v>
      </c>
      <c r="AR102" s="122">
        <v>41.337497087378651</v>
      </c>
      <c r="AS102" s="115">
        <v>38.07532701807699</v>
      </c>
      <c r="AT102" s="114">
        <v>110.03989207133972</v>
      </c>
      <c r="AU102" s="115">
        <v>115.60003146000966</v>
      </c>
      <c r="AV102" s="106">
        <v>962.0127559700727</v>
      </c>
      <c r="AW102" s="107">
        <v>1364.4260546274468</v>
      </c>
      <c r="AX102" s="151"/>
      <c r="AZ102"/>
      <c r="BA102"/>
      <c r="BB102"/>
    </row>
    <row r="103" spans="1:54" ht="15.6" customHeight="1" x14ac:dyDescent="0.3">
      <c r="A103" s="1">
        <v>245</v>
      </c>
      <c r="B103" s="38" t="s">
        <v>154</v>
      </c>
      <c r="C103" s="146">
        <v>38211</v>
      </c>
      <c r="D103" s="160">
        <v>6.61</v>
      </c>
      <c r="E103" s="35">
        <v>847.71234147235089</v>
      </c>
      <c r="F103" s="34">
        <v>4421.6902331789279</v>
      </c>
      <c r="G103" s="35">
        <v>3019.2254654418884</v>
      </c>
      <c r="H103" s="34">
        <v>6563.3951793986025</v>
      </c>
      <c r="I103" s="35">
        <v>28.077145982480683</v>
      </c>
      <c r="J103" s="34">
        <v>67.368947203695313</v>
      </c>
      <c r="K103" s="35">
        <v>-2170.1103951741648</v>
      </c>
      <c r="L103" s="34">
        <v>-2140.415059799534</v>
      </c>
      <c r="M103" s="123">
        <v>2401.4308180890316</v>
      </c>
      <c r="N103" s="35">
        <v>465.86079924629036</v>
      </c>
      <c r="O103" s="34">
        <v>954.58856428777062</v>
      </c>
      <c r="P103" s="35">
        <v>2867.2916173353219</v>
      </c>
      <c r="Q103" s="34">
        <v>3356.0193823768022</v>
      </c>
      <c r="R103" s="130">
        <v>710.18645573264246</v>
      </c>
      <c r="S103" s="34">
        <v>1165.5224275732119</v>
      </c>
      <c r="T103" s="35">
        <v>518.19511344900684</v>
      </c>
      <c r="U103" s="34">
        <v>946.83564732668606</v>
      </c>
      <c r="V103" s="35">
        <v>137.05001017971364</v>
      </c>
      <c r="W103" s="34">
        <v>123.09659346518798</v>
      </c>
      <c r="X103" s="35">
        <v>191.99134228363559</v>
      </c>
      <c r="Y103" s="34">
        <v>218.68678024652587</v>
      </c>
      <c r="Z103" s="90">
        <v>464.70869566355236</v>
      </c>
      <c r="AA103" s="91">
        <v>1413.0812396953756</v>
      </c>
      <c r="AB103" s="90">
        <v>152.82400832172402</v>
      </c>
      <c r="AC103" s="91">
        <v>82.480921466657406</v>
      </c>
      <c r="AD103" s="90">
        <v>256.51393106697026</v>
      </c>
      <c r="AE103" s="91">
        <v>1143.4560794012195</v>
      </c>
      <c r="AF103" s="368">
        <v>2.3069740323268375</v>
      </c>
      <c r="AG103" s="97">
        <v>1.457751843844433</v>
      </c>
      <c r="AH103" s="90">
        <v>79.622269503546107</v>
      </c>
      <c r="AI103" s="91">
        <v>605.70641883227336</v>
      </c>
      <c r="AJ103" s="90">
        <v>7.5660802534057936</v>
      </c>
      <c r="AK103" s="91">
        <v>25.970856544851173</v>
      </c>
      <c r="AL103" s="106">
        <v>2325.9009185836539</v>
      </c>
      <c r="AM103" s="107">
        <v>6113.2859629426084</v>
      </c>
      <c r="AN103" s="106"/>
      <c r="AO103" s="107"/>
      <c r="AP103" s="106">
        <v>157.15502866546345</v>
      </c>
      <c r="AQ103" s="107">
        <v>2.1719322645716108</v>
      </c>
      <c r="AR103" s="122">
        <v>69.837632908000174</v>
      </c>
      <c r="AS103" s="115">
        <v>47.901646906726221</v>
      </c>
      <c r="AT103" s="114">
        <v>80.214554749490645</v>
      </c>
      <c r="AU103" s="115">
        <v>113.47928087098009</v>
      </c>
      <c r="AV103" s="106">
        <v>2291.8591054931826</v>
      </c>
      <c r="AW103" s="107">
        <v>3445.6594059302297</v>
      </c>
      <c r="AX103" s="151"/>
      <c r="AZ103"/>
      <c r="BA103"/>
      <c r="BB103"/>
    </row>
    <row r="104" spans="1:54" ht="15.6" customHeight="1" x14ac:dyDescent="0.3">
      <c r="A104" s="1">
        <v>249</v>
      </c>
      <c r="B104" s="38" t="s">
        <v>29</v>
      </c>
      <c r="C104" s="146">
        <v>9184</v>
      </c>
      <c r="D104" s="160">
        <v>9.11</v>
      </c>
      <c r="E104" s="35">
        <v>2148.3932687282231</v>
      </c>
      <c r="F104" s="34">
        <v>3938.4435975609758</v>
      </c>
      <c r="G104" s="35">
        <v>4453.5750609756096</v>
      </c>
      <c r="H104" s="34">
        <v>6200.0849303135892</v>
      </c>
      <c r="I104" s="35">
        <v>48.23974535769004</v>
      </c>
      <c r="J104" s="34">
        <v>63.522413673803925</v>
      </c>
      <c r="K104" s="35">
        <v>-2298.9886411149823</v>
      </c>
      <c r="L104" s="34">
        <v>-2231.2339939024391</v>
      </c>
      <c r="M104" s="123">
        <v>2374.5461106271778</v>
      </c>
      <c r="N104" s="35">
        <v>731.35148083623699</v>
      </c>
      <c r="O104" s="34">
        <v>1152.2212543554008</v>
      </c>
      <c r="P104" s="35">
        <v>3105.8975914634148</v>
      </c>
      <c r="Q104" s="34">
        <v>3526.7673649825783</v>
      </c>
      <c r="R104" s="130">
        <v>637.69431946864108</v>
      </c>
      <c r="S104" s="34">
        <v>1135.1475391986062</v>
      </c>
      <c r="T104" s="35">
        <v>590.4326720383275</v>
      </c>
      <c r="U104" s="34">
        <v>1082.8139155052265</v>
      </c>
      <c r="V104" s="35">
        <v>108.00457861980335</v>
      </c>
      <c r="W104" s="34">
        <v>104.83311333036957</v>
      </c>
      <c r="X104" s="35">
        <v>47.261647430313587</v>
      </c>
      <c r="Y104" s="34">
        <v>52.333623693379792</v>
      </c>
      <c r="Z104" s="90">
        <v>218.22637195121951</v>
      </c>
      <c r="AA104" s="91">
        <v>595.07970383275256</v>
      </c>
      <c r="AB104" s="90">
        <v>292.21685957076943</v>
      </c>
      <c r="AC104" s="91">
        <v>190.75554617094451</v>
      </c>
      <c r="AD104" s="90">
        <v>246.34846907665508</v>
      </c>
      <c r="AE104" s="91">
        <v>1139.8049869337979</v>
      </c>
      <c r="AF104" s="368">
        <v>0.85764637953720546</v>
      </c>
      <c r="AG104" s="97">
        <v>1.1098116049579723</v>
      </c>
      <c r="AH104" s="90">
        <v>362.66855400696863</v>
      </c>
      <c r="AI104" s="91">
        <v>927.91093205574919</v>
      </c>
      <c r="AJ104" s="90">
        <v>25.718111122556778</v>
      </c>
      <c r="AK104" s="91">
        <v>45.613929624431997</v>
      </c>
      <c r="AL104" s="106">
        <v>6218.0020688153309</v>
      </c>
      <c r="AM104" s="107">
        <v>7993.6575566202091</v>
      </c>
      <c r="AN104" s="106"/>
      <c r="AO104" s="107"/>
      <c r="AP104" s="106">
        <v>0</v>
      </c>
      <c r="AQ104" s="107">
        <v>0</v>
      </c>
      <c r="AR104" s="122">
        <v>37.754543332037358</v>
      </c>
      <c r="AS104" s="115">
        <v>37.769427013044051</v>
      </c>
      <c r="AT104" s="114">
        <v>136.44338445896267</v>
      </c>
      <c r="AU104" s="115">
        <v>143.69913199198638</v>
      </c>
      <c r="AV104" s="106">
        <v>447.02767421602789</v>
      </c>
      <c r="AW104" s="107">
        <v>2440.448606271777</v>
      </c>
      <c r="AX104" s="151"/>
      <c r="AZ104"/>
      <c r="BA104"/>
      <c r="BB104"/>
    </row>
    <row r="105" spans="1:54" ht="15.6" customHeight="1" x14ac:dyDescent="0.3">
      <c r="A105" s="1">
        <v>250</v>
      </c>
      <c r="B105" s="38" t="s">
        <v>155</v>
      </c>
      <c r="C105" s="146">
        <v>1749</v>
      </c>
      <c r="D105" s="160">
        <v>8.86</v>
      </c>
      <c r="E105" s="35">
        <v>821.5671698113207</v>
      </c>
      <c r="F105" s="34">
        <v>1032.6871583762149</v>
      </c>
      <c r="G105" s="35">
        <v>3731.8679473985135</v>
      </c>
      <c r="H105" s="34">
        <v>4306.5225957690109</v>
      </c>
      <c r="I105" s="35">
        <v>22.014904637342152</v>
      </c>
      <c r="J105" s="34">
        <v>23.979606176704834</v>
      </c>
      <c r="K105" s="35">
        <v>-2910.3007775871924</v>
      </c>
      <c r="L105" s="34">
        <v>-3272.6675071469408</v>
      </c>
      <c r="M105" s="123">
        <v>2189.6963121783879</v>
      </c>
      <c r="N105" s="35">
        <v>714.68496283590628</v>
      </c>
      <c r="O105" s="34">
        <v>1142.5130646083476</v>
      </c>
      <c r="P105" s="35">
        <v>2904.3812750142943</v>
      </c>
      <c r="Q105" s="34">
        <v>3332.2093767867354</v>
      </c>
      <c r="R105" s="130">
        <v>-78.479691252144093</v>
      </c>
      <c r="S105" s="34">
        <v>-14.115494568324756</v>
      </c>
      <c r="T105" s="35">
        <v>233.56170383076042</v>
      </c>
      <c r="U105" s="34">
        <v>342.41443110348769</v>
      </c>
      <c r="V105" s="35">
        <v>-33.601266802288244</v>
      </c>
      <c r="W105" s="34">
        <v>-4.122342193007233</v>
      </c>
      <c r="X105" s="35">
        <v>-312.04139508290456</v>
      </c>
      <c r="Y105" s="34">
        <v>-356.52992567181246</v>
      </c>
      <c r="Z105" s="90">
        <v>67.18785020011434</v>
      </c>
      <c r="AA105" s="91">
        <v>141.00239565465981</v>
      </c>
      <c r="AB105" s="90">
        <v>-116.80637350115799</v>
      </c>
      <c r="AC105" s="91">
        <v>-10.010818967144457</v>
      </c>
      <c r="AD105" s="90">
        <v>-258.56919954259575</v>
      </c>
      <c r="AE105" s="91">
        <v>-208.12771297884504</v>
      </c>
      <c r="AF105" s="368">
        <v>3.1903477990637572E-2</v>
      </c>
      <c r="AG105" s="97">
        <v>0.15206839592542193</v>
      </c>
      <c r="AH105" s="90">
        <v>902.05864493996569</v>
      </c>
      <c r="AI105" s="91">
        <v>1227.8029045168666</v>
      </c>
      <c r="AJ105" s="90">
        <v>76.563591561409197</v>
      </c>
      <c r="AK105" s="91">
        <v>90.024566117921495</v>
      </c>
      <c r="AL105" s="106">
        <v>3479.1503716409375</v>
      </c>
      <c r="AM105" s="107">
        <v>3520.7596169239569</v>
      </c>
      <c r="AN105" s="106"/>
      <c r="AO105" s="107"/>
      <c r="AP105" s="106">
        <v>1632.1401468097122</v>
      </c>
      <c r="AQ105" s="107">
        <v>124.47815923207229</v>
      </c>
      <c r="AR105" s="122">
        <v>51.09993796072596</v>
      </c>
      <c r="AS105" s="115">
        <v>42.403764814164482</v>
      </c>
      <c r="AT105" s="114">
        <v>120.12132772137267</v>
      </c>
      <c r="AU105" s="115">
        <v>107.83307674498191</v>
      </c>
      <c r="AV105" s="106">
        <v>1131.8223384791308</v>
      </c>
      <c r="AW105" s="107">
        <v>-80.765608919382501</v>
      </c>
      <c r="AX105" s="151"/>
      <c r="AZ105"/>
      <c r="BA105"/>
      <c r="BB105"/>
    </row>
    <row r="106" spans="1:54" ht="15.6" customHeight="1" x14ac:dyDescent="0.3">
      <c r="A106" s="1">
        <v>256</v>
      </c>
      <c r="B106" s="38" t="s">
        <v>41</v>
      </c>
      <c r="C106" s="146">
        <v>1523</v>
      </c>
      <c r="D106" s="160">
        <v>8.86</v>
      </c>
      <c r="E106" s="35"/>
      <c r="F106" s="34"/>
      <c r="G106" s="35"/>
      <c r="H106" s="34"/>
      <c r="I106" s="35"/>
      <c r="J106" s="34"/>
      <c r="K106" s="35"/>
      <c r="L106" s="34"/>
      <c r="M106" s="123"/>
      <c r="N106" s="35"/>
      <c r="O106" s="34"/>
      <c r="P106" s="35"/>
      <c r="Q106" s="34"/>
      <c r="R106" s="130"/>
      <c r="S106" s="34"/>
      <c r="T106" s="35"/>
      <c r="U106" s="34"/>
      <c r="V106" s="35"/>
      <c r="W106" s="34"/>
      <c r="X106" s="35"/>
      <c r="Y106" s="34"/>
      <c r="Z106" s="90"/>
      <c r="AA106" s="91"/>
      <c r="AB106" s="90"/>
      <c r="AC106" s="91"/>
      <c r="AD106" s="90"/>
      <c r="AE106" s="91"/>
      <c r="AF106" s="368"/>
      <c r="AG106" s="97"/>
      <c r="AH106" s="90"/>
      <c r="AI106" s="91"/>
      <c r="AJ106" s="90"/>
      <c r="AK106" s="91"/>
      <c r="AL106" s="106"/>
      <c r="AM106" s="107"/>
      <c r="AN106" s="106"/>
      <c r="AO106" s="107"/>
      <c r="AP106" s="106"/>
      <c r="AQ106" s="107"/>
      <c r="AR106" s="122"/>
      <c r="AS106" s="115"/>
      <c r="AT106" s="114"/>
      <c r="AU106" s="115"/>
      <c r="AV106" s="106"/>
      <c r="AW106" s="107"/>
      <c r="AX106" s="151"/>
      <c r="AZ106"/>
      <c r="BA106"/>
      <c r="BB106"/>
    </row>
    <row r="107" spans="1:54" ht="15.6" customHeight="1" x14ac:dyDescent="0.3">
      <c r="A107" s="1">
        <v>257</v>
      </c>
      <c r="B107" s="38" t="s">
        <v>156</v>
      </c>
      <c r="C107" s="146">
        <v>41154</v>
      </c>
      <c r="D107" s="160">
        <v>7.11</v>
      </c>
      <c r="E107" s="35">
        <v>738.46830052971768</v>
      </c>
      <c r="F107" s="34">
        <v>1685.1885894445252</v>
      </c>
      <c r="G107" s="35">
        <v>3456.9555387082669</v>
      </c>
      <c r="H107" s="34">
        <v>4505.9206103902416</v>
      </c>
      <c r="I107" s="35">
        <v>21.361810768490685</v>
      </c>
      <c r="J107" s="34">
        <v>37.399429221159245</v>
      </c>
      <c r="K107" s="35">
        <v>-2718.487238178549</v>
      </c>
      <c r="L107" s="34">
        <v>-2820.1423402342421</v>
      </c>
      <c r="M107" s="123">
        <v>2830.6453676434853</v>
      </c>
      <c r="N107" s="35">
        <v>916.27192982456143</v>
      </c>
      <c r="O107" s="34">
        <v>1148.3056985955193</v>
      </c>
      <c r="P107" s="35">
        <v>3746.9172974680469</v>
      </c>
      <c r="Q107" s="34">
        <v>3978.9510662390048</v>
      </c>
      <c r="R107" s="130">
        <v>1027.3700080186616</v>
      </c>
      <c r="S107" s="34">
        <v>1127.7574065704428</v>
      </c>
      <c r="T107" s="35">
        <v>452.24938936676875</v>
      </c>
      <c r="U107" s="34">
        <v>553.41739733683244</v>
      </c>
      <c r="V107" s="35">
        <v>227.16890993643267</v>
      </c>
      <c r="W107" s="34">
        <v>203.78062055827343</v>
      </c>
      <c r="X107" s="35">
        <v>575.12061865189287</v>
      </c>
      <c r="Y107" s="34">
        <v>574.34000923361032</v>
      </c>
      <c r="Z107" s="90">
        <v>641.90292097973463</v>
      </c>
      <c r="AA107" s="91">
        <v>685.96342639840589</v>
      </c>
      <c r="AB107" s="90">
        <v>160.05068281206601</v>
      </c>
      <c r="AC107" s="91">
        <v>164.40488853635239</v>
      </c>
      <c r="AD107" s="90">
        <v>379.03069665160137</v>
      </c>
      <c r="AE107" s="91">
        <v>1091.9681688292756</v>
      </c>
      <c r="AF107" s="368">
        <v>2.0552838074065312</v>
      </c>
      <c r="AG107" s="97">
        <v>1.5613522379886597</v>
      </c>
      <c r="AH107" s="90">
        <v>973.94873912620881</v>
      </c>
      <c r="AI107" s="91">
        <v>1249.8234020994314</v>
      </c>
      <c r="AJ107" s="90">
        <v>75.911689656172868</v>
      </c>
      <c r="AK107" s="91">
        <v>77.410079870672149</v>
      </c>
      <c r="AL107" s="106">
        <v>3916.141013996209</v>
      </c>
      <c r="AM107" s="107">
        <v>5645.3866882927541</v>
      </c>
      <c r="AN107" s="106"/>
      <c r="AO107" s="107"/>
      <c r="AP107" s="106">
        <v>15.831341289720545</v>
      </c>
      <c r="AQ107" s="107">
        <v>15.620947399440105</v>
      </c>
      <c r="AR107" s="122">
        <v>33.08072893364124</v>
      </c>
      <c r="AS107" s="115">
        <v>26.212562064683802</v>
      </c>
      <c r="AT107" s="114">
        <v>108.21502975562117</v>
      </c>
      <c r="AU107" s="115">
        <v>118.83318186393468</v>
      </c>
      <c r="AV107" s="106">
        <v>1091.6712081450162</v>
      </c>
      <c r="AW107" s="107">
        <v>1005.8470435437625</v>
      </c>
      <c r="AX107" s="151"/>
      <c r="AZ107"/>
      <c r="BA107"/>
      <c r="BB107"/>
    </row>
    <row r="108" spans="1:54" ht="15.6" customHeight="1" x14ac:dyDescent="0.3">
      <c r="A108" s="1">
        <v>260</v>
      </c>
      <c r="B108" s="38" t="s">
        <v>157</v>
      </c>
      <c r="C108" s="146">
        <v>9689</v>
      </c>
      <c r="D108" s="160">
        <v>8.11</v>
      </c>
      <c r="E108" s="35">
        <v>756.62359789451955</v>
      </c>
      <c r="F108" s="34">
        <v>1348.351311796883</v>
      </c>
      <c r="G108" s="35">
        <v>3232.7087924450407</v>
      </c>
      <c r="H108" s="34">
        <v>4095.7326328826503</v>
      </c>
      <c r="I108" s="35">
        <v>23.405250719235113</v>
      </c>
      <c r="J108" s="34">
        <v>32.920882114511691</v>
      </c>
      <c r="K108" s="35">
        <v>-2476.0265775621842</v>
      </c>
      <c r="L108" s="34">
        <v>-2747.3813210857675</v>
      </c>
      <c r="M108" s="123">
        <v>1879.633285168748</v>
      </c>
      <c r="N108" s="35">
        <v>1522.6602115801422</v>
      </c>
      <c r="O108" s="34">
        <v>1833.1577139023634</v>
      </c>
      <c r="P108" s="35">
        <v>3402.29349674889</v>
      </c>
      <c r="Q108" s="34">
        <v>3712.7909990711114</v>
      </c>
      <c r="R108" s="130">
        <v>1003.0390638868821</v>
      </c>
      <c r="S108" s="34">
        <v>1015.5115450510888</v>
      </c>
      <c r="T108" s="35">
        <v>348.39106099700695</v>
      </c>
      <c r="U108" s="34">
        <v>268.73819486015071</v>
      </c>
      <c r="V108" s="35">
        <v>287.90608490827475</v>
      </c>
      <c r="W108" s="34">
        <v>377.88135980430815</v>
      </c>
      <c r="X108" s="35">
        <v>654.6480028898751</v>
      </c>
      <c r="Y108" s="34">
        <v>747.86456084219219</v>
      </c>
      <c r="Z108" s="90">
        <v>524.39392300547013</v>
      </c>
      <c r="AA108" s="91">
        <v>1282.7076375270924</v>
      </c>
      <c r="AB108" s="90">
        <v>191.27587484960597</v>
      </c>
      <c r="AC108" s="91">
        <v>79.169369179782393</v>
      </c>
      <c r="AD108" s="90">
        <v>523.71522654556725</v>
      </c>
      <c r="AE108" s="91">
        <v>1019.3507420786459</v>
      </c>
      <c r="AF108" s="368">
        <v>39.829474362629831</v>
      </c>
      <c r="AG108" s="97">
        <v>5.1500354154475385</v>
      </c>
      <c r="AH108" s="90">
        <v>1769.4810424192383</v>
      </c>
      <c r="AI108" s="91">
        <v>2461.8893848694397</v>
      </c>
      <c r="AJ108" s="90">
        <v>166.34687778944834</v>
      </c>
      <c r="AK108" s="91">
        <v>160.95160653046023</v>
      </c>
      <c r="AL108" s="106">
        <v>165.07637527092578</v>
      </c>
      <c r="AM108" s="107">
        <v>1346.1963577252554</v>
      </c>
      <c r="AN108" s="106"/>
      <c r="AO108" s="107"/>
      <c r="AP108" s="106">
        <v>11.137371234707516</v>
      </c>
      <c r="AQ108" s="107">
        <v>6.3877906857201605</v>
      </c>
      <c r="AR108" s="122">
        <v>86.011803193022985</v>
      </c>
      <c r="AS108" s="115">
        <v>73.048441402616675</v>
      </c>
      <c r="AT108" s="114">
        <v>17.147679492880329</v>
      </c>
      <c r="AU108" s="115">
        <v>46.451757503392699</v>
      </c>
      <c r="AV108" s="106">
        <v>3073.7755950046444</v>
      </c>
      <c r="AW108" s="107">
        <v>4150.1551481060997</v>
      </c>
      <c r="AX108" s="151"/>
      <c r="AZ108"/>
      <c r="BA108"/>
      <c r="BB108"/>
    </row>
    <row r="109" spans="1:54" ht="15.6" customHeight="1" x14ac:dyDescent="0.3">
      <c r="A109" s="1">
        <v>261</v>
      </c>
      <c r="B109" s="39" t="s">
        <v>158</v>
      </c>
      <c r="C109" s="146">
        <v>6822</v>
      </c>
      <c r="D109" s="160">
        <v>7.61</v>
      </c>
      <c r="E109" s="35">
        <v>1077.9652755790091</v>
      </c>
      <c r="F109" s="34">
        <v>7446.2693139841685</v>
      </c>
      <c r="G109" s="35">
        <v>4972.9190911756086</v>
      </c>
      <c r="H109" s="34">
        <v>9879.2670170038109</v>
      </c>
      <c r="I109" s="35">
        <v>21.676710515798398</v>
      </c>
      <c r="J109" s="34">
        <v>75.372690111198921</v>
      </c>
      <c r="K109" s="35">
        <v>-3864.717302843741</v>
      </c>
      <c r="L109" s="34">
        <v>-2224.5528188214598</v>
      </c>
      <c r="M109" s="123">
        <v>3848.3679009088246</v>
      </c>
      <c r="N109" s="35">
        <v>1566.3142773380241</v>
      </c>
      <c r="O109" s="34">
        <v>2026.1367106420405</v>
      </c>
      <c r="P109" s="35">
        <v>5414.6821782468487</v>
      </c>
      <c r="Q109" s="34">
        <v>5874.5046115508649</v>
      </c>
      <c r="R109" s="130">
        <v>2159.6310128994428</v>
      </c>
      <c r="S109" s="34">
        <v>3593.0692406918793</v>
      </c>
      <c r="T109" s="35">
        <v>484.00927147464085</v>
      </c>
      <c r="U109" s="34">
        <v>1506.9411023160362</v>
      </c>
      <c r="V109" s="35">
        <v>446.19620742380641</v>
      </c>
      <c r="W109" s="34">
        <v>238.43461666614886</v>
      </c>
      <c r="X109" s="35">
        <v>1675.6217414248019</v>
      </c>
      <c r="Y109" s="34">
        <v>2086.1281383758428</v>
      </c>
      <c r="Z109" s="90">
        <v>2252.9266959835827</v>
      </c>
      <c r="AA109" s="91">
        <v>3262.4824919378484</v>
      </c>
      <c r="AB109" s="90">
        <v>95.858911732438386</v>
      </c>
      <c r="AC109" s="91">
        <v>110.1329815430724</v>
      </c>
      <c r="AD109" s="90">
        <v>221.0075828202871</v>
      </c>
      <c r="AE109" s="91">
        <v>3562.7952946350042</v>
      </c>
      <c r="AF109" s="368">
        <v>20.19602161821857</v>
      </c>
      <c r="AG109" s="97">
        <v>4.6800824562854979</v>
      </c>
      <c r="AH109" s="90">
        <v>1111.3442919964818</v>
      </c>
      <c r="AI109" s="91">
        <v>3356.9610172969801</v>
      </c>
      <c r="AJ109" s="90">
        <v>53.372185417708188</v>
      </c>
      <c r="AK109" s="91">
        <v>88.017393950152723</v>
      </c>
      <c r="AL109" s="106">
        <v>673.03559806508349</v>
      </c>
      <c r="AM109" s="107">
        <v>5198.6664453239518</v>
      </c>
      <c r="AN109" s="106"/>
      <c r="AO109" s="107"/>
      <c r="AP109" s="106">
        <v>71.088615338255238</v>
      </c>
      <c r="AQ109" s="107">
        <v>71.088615338255238</v>
      </c>
      <c r="AR109" s="122">
        <v>86.766226358884879</v>
      </c>
      <c r="AS109" s="115">
        <v>71.112188091119734</v>
      </c>
      <c r="AT109" s="114">
        <v>24.257864305837835</v>
      </c>
      <c r="AU109" s="115">
        <v>55.025452255457061</v>
      </c>
      <c r="AV109" s="106">
        <v>6879.4791468777476</v>
      </c>
      <c r="AW109" s="107">
        <v>14496.389649662855</v>
      </c>
      <c r="AX109" s="151"/>
      <c r="AZ109"/>
      <c r="BA109"/>
      <c r="BB109"/>
    </row>
    <row r="110" spans="1:54" ht="15.6" customHeight="1" x14ac:dyDescent="0.3">
      <c r="A110" s="1">
        <v>263</v>
      </c>
      <c r="B110" s="38" t="s">
        <v>159</v>
      </c>
      <c r="C110" s="146">
        <v>7475</v>
      </c>
      <c r="D110" s="160">
        <v>9.11</v>
      </c>
      <c r="E110" s="35">
        <v>915.12963076923074</v>
      </c>
      <c r="F110" s="34">
        <v>1455.8221364548497</v>
      </c>
      <c r="G110" s="35">
        <v>3724.0255170568562</v>
      </c>
      <c r="H110" s="34">
        <v>4701.1147010033446</v>
      </c>
      <c r="I110" s="35">
        <v>24.573667032562906</v>
      </c>
      <c r="J110" s="34">
        <v>30.967594475925846</v>
      </c>
      <c r="K110" s="35">
        <v>-2803.6136628762542</v>
      </c>
      <c r="L110" s="34">
        <v>-3254.1679411371238</v>
      </c>
      <c r="M110" s="123">
        <v>1974.3933725752509</v>
      </c>
      <c r="N110" s="35">
        <v>1316.3909030100335</v>
      </c>
      <c r="O110" s="34">
        <v>1935.6534207357861</v>
      </c>
      <c r="P110" s="35">
        <v>3290.7842755852844</v>
      </c>
      <c r="Q110" s="34">
        <v>3910.0467933110367</v>
      </c>
      <c r="R110" s="130">
        <v>598.55538595317728</v>
      </c>
      <c r="S110" s="34">
        <v>728.72796789297649</v>
      </c>
      <c r="T110" s="35">
        <v>525.02322809364546</v>
      </c>
      <c r="U110" s="34">
        <v>644.57481204013379</v>
      </c>
      <c r="V110" s="35">
        <v>114.00550564715515</v>
      </c>
      <c r="W110" s="34">
        <v>113.0556072438653</v>
      </c>
      <c r="X110" s="35">
        <v>73.532157859531779</v>
      </c>
      <c r="Y110" s="34">
        <v>91.525175919732433</v>
      </c>
      <c r="Z110" s="90">
        <v>451.06041605351169</v>
      </c>
      <c r="AA110" s="91">
        <v>501.52419264214046</v>
      </c>
      <c r="AB110" s="90">
        <v>132.69960401095523</v>
      </c>
      <c r="AC110" s="91">
        <v>145.30265510301234</v>
      </c>
      <c r="AD110" s="90">
        <v>660.96942207357858</v>
      </c>
      <c r="AE110" s="91">
        <v>802.06622474916378</v>
      </c>
      <c r="AF110" s="368">
        <v>1.4326957338045041</v>
      </c>
      <c r="AG110" s="97">
        <v>1.3309824362863785</v>
      </c>
      <c r="AH110" s="90">
        <v>1199.1425832775919</v>
      </c>
      <c r="AI110" s="91">
        <v>1513.6329003344481</v>
      </c>
      <c r="AJ110" s="90">
        <v>89.726389715508617</v>
      </c>
      <c r="AK110" s="91">
        <v>91.159522726550335</v>
      </c>
      <c r="AL110" s="106">
        <v>3140.1422073578597</v>
      </c>
      <c r="AM110" s="107">
        <v>4142.9281979933112</v>
      </c>
      <c r="AN110" s="106"/>
      <c r="AO110" s="107"/>
      <c r="AP110" s="106">
        <v>45.439734105567986</v>
      </c>
      <c r="AQ110" s="107">
        <v>2.6121034618928523</v>
      </c>
      <c r="AR110" s="122">
        <v>52.596386188858247</v>
      </c>
      <c r="AS110" s="115">
        <v>50.059534477938037</v>
      </c>
      <c r="AT110" s="114">
        <v>85.952917014545065</v>
      </c>
      <c r="AU110" s="115">
        <v>91.621803910940685</v>
      </c>
      <c r="AV110" s="106">
        <v>306.5106327759197</v>
      </c>
      <c r="AW110" s="107">
        <v>1351.3624695652172</v>
      </c>
      <c r="AX110" s="151"/>
      <c r="AZ110"/>
      <c r="BA110"/>
      <c r="BB110"/>
    </row>
    <row r="111" spans="1:54" ht="15.6" customHeight="1" x14ac:dyDescent="0.3">
      <c r="A111" s="1">
        <v>265</v>
      </c>
      <c r="B111" s="38" t="s">
        <v>160</v>
      </c>
      <c r="C111" s="146">
        <v>1035</v>
      </c>
      <c r="D111" s="160">
        <v>9.11</v>
      </c>
      <c r="E111" s="35">
        <v>1479.4847632850242</v>
      </c>
      <c r="F111" s="34">
        <v>1652.0186666666668</v>
      </c>
      <c r="G111" s="35">
        <v>3965.9934299516908</v>
      </c>
      <c r="H111" s="34">
        <v>4388.8561062801937</v>
      </c>
      <c r="I111" s="35">
        <v>37.304266621113527</v>
      </c>
      <c r="J111" s="34">
        <v>37.641212804920301</v>
      </c>
      <c r="K111" s="35">
        <v>-2486.5086666666671</v>
      </c>
      <c r="L111" s="34">
        <v>-2736.8374396135264</v>
      </c>
      <c r="M111" s="123">
        <v>2323.7348599033817</v>
      </c>
      <c r="N111" s="35">
        <v>1507.4685990338164</v>
      </c>
      <c r="O111" s="34">
        <v>1859.508106280193</v>
      </c>
      <c r="P111" s="35">
        <v>3831.2034589371979</v>
      </c>
      <c r="Q111" s="34">
        <v>4183.2429661835749</v>
      </c>
      <c r="R111" s="130">
        <v>1249.4567149758454</v>
      </c>
      <c r="S111" s="34">
        <v>1353.2925893719807</v>
      </c>
      <c r="T111" s="35">
        <v>617.70085990338168</v>
      </c>
      <c r="U111" s="34">
        <v>753.67445410628022</v>
      </c>
      <c r="V111" s="35">
        <v>202.27537244666948</v>
      </c>
      <c r="W111" s="34">
        <v>179.55930203004397</v>
      </c>
      <c r="X111" s="35">
        <v>631.75585507246387</v>
      </c>
      <c r="Y111" s="34">
        <v>599.61813526570052</v>
      </c>
      <c r="Z111" s="90">
        <v>361.12431884057975</v>
      </c>
      <c r="AA111" s="91">
        <v>384.76457004830911</v>
      </c>
      <c r="AB111" s="90">
        <v>345.99074329508801</v>
      </c>
      <c r="AC111" s="91">
        <v>351.71964747223689</v>
      </c>
      <c r="AD111" s="90">
        <v>926.97973913043484</v>
      </c>
      <c r="AE111" s="91">
        <v>1174.304231884058</v>
      </c>
      <c r="AF111" s="368">
        <v>2.3100600332008674</v>
      </c>
      <c r="AG111" s="97">
        <v>2.0826018553709176</v>
      </c>
      <c r="AH111" s="90">
        <v>4141.7223671497586</v>
      </c>
      <c r="AI111" s="91">
        <v>4375.9428212560388</v>
      </c>
      <c r="AJ111" s="90">
        <v>308.29882281467047</v>
      </c>
      <c r="AK111" s="91">
        <v>308.11046218099534</v>
      </c>
      <c r="AL111" s="106">
        <v>3811.2888888888888</v>
      </c>
      <c r="AM111" s="107">
        <v>4725.7420676328502</v>
      </c>
      <c r="AN111" s="106"/>
      <c r="AO111" s="107"/>
      <c r="AP111" s="106">
        <v>377.69487781954888</v>
      </c>
      <c r="AQ111" s="107">
        <v>0</v>
      </c>
      <c r="AR111" s="122">
        <v>65.019987621902331</v>
      </c>
      <c r="AS111" s="115">
        <v>57.294412801693021</v>
      </c>
      <c r="AT111" s="114">
        <v>81.850077671547382</v>
      </c>
      <c r="AU111" s="115">
        <v>92.134578009201661</v>
      </c>
      <c r="AV111" s="106">
        <v>4618.8383574879226</v>
      </c>
      <c r="AW111" s="107">
        <v>2869.8312367149761</v>
      </c>
      <c r="AX111" s="151"/>
      <c r="AZ111"/>
      <c r="BA111"/>
      <c r="BB111"/>
    </row>
    <row r="112" spans="1:54" ht="15.6" customHeight="1" x14ac:dyDescent="0.3">
      <c r="A112" s="1">
        <v>271</v>
      </c>
      <c r="B112" s="38" t="s">
        <v>161</v>
      </c>
      <c r="C112" s="146">
        <v>6766</v>
      </c>
      <c r="D112" s="160">
        <v>9.11</v>
      </c>
      <c r="E112" s="35">
        <v>592.75766922849539</v>
      </c>
      <c r="F112" s="34">
        <v>1783.5424933490983</v>
      </c>
      <c r="G112" s="35">
        <v>2957.7220011823824</v>
      </c>
      <c r="H112" s="34">
        <v>4459.8967927874664</v>
      </c>
      <c r="I112" s="35">
        <v>20.041020386349157</v>
      </c>
      <c r="J112" s="34">
        <v>39.990667412605568</v>
      </c>
      <c r="K112" s="35">
        <v>-2364.9643319538873</v>
      </c>
      <c r="L112" s="34">
        <v>-2676.1836624297962</v>
      </c>
      <c r="M112" s="123">
        <v>2373.235433047591</v>
      </c>
      <c r="N112" s="35">
        <v>613.20736033106709</v>
      </c>
      <c r="O112" s="34">
        <v>1278.8955823233816</v>
      </c>
      <c r="P112" s="35">
        <v>2986.4427933786583</v>
      </c>
      <c r="Q112" s="34">
        <v>3652.1310153709728</v>
      </c>
      <c r="R112" s="130">
        <v>591.98399793083058</v>
      </c>
      <c r="S112" s="34">
        <v>889.78224504877323</v>
      </c>
      <c r="T112" s="35">
        <v>317.47412799290572</v>
      </c>
      <c r="U112" s="34">
        <v>530.67099911321316</v>
      </c>
      <c r="V112" s="35">
        <v>186.46684744782073</v>
      </c>
      <c r="W112" s="34">
        <v>167.67116472082685</v>
      </c>
      <c r="X112" s="35">
        <v>276.83531037540644</v>
      </c>
      <c r="Y112" s="34">
        <v>344.74781998226428</v>
      </c>
      <c r="Z112" s="90">
        <v>272.2075879396985</v>
      </c>
      <c r="AA112" s="91">
        <v>668.96172923440724</v>
      </c>
      <c r="AB112" s="90">
        <v>217.47520060387569</v>
      </c>
      <c r="AC112" s="91">
        <v>133.00943927944635</v>
      </c>
      <c r="AD112" s="90">
        <v>349.40792935264562</v>
      </c>
      <c r="AE112" s="91">
        <v>801.03198492462298</v>
      </c>
      <c r="AF112" s="368">
        <v>1.8925839641125772</v>
      </c>
      <c r="AG112" s="97">
        <v>1.829214352363163</v>
      </c>
      <c r="AH112" s="90">
        <v>311.53065622228792</v>
      </c>
      <c r="AI112" s="91">
        <v>654.50221105527635</v>
      </c>
      <c r="AJ112" s="90">
        <v>30.829522875632964</v>
      </c>
      <c r="AK112" s="91">
        <v>41.896447716188298</v>
      </c>
      <c r="AL112" s="106">
        <v>2317.8359621637596</v>
      </c>
      <c r="AM112" s="107">
        <v>3528.0454818208691</v>
      </c>
      <c r="AN112" s="106"/>
      <c r="AO112" s="107"/>
      <c r="AP112" s="106">
        <v>238.6703694046067</v>
      </c>
      <c r="AQ112" s="107">
        <v>3.5549746487034626</v>
      </c>
      <c r="AR112" s="122">
        <v>37.373628656766776</v>
      </c>
      <c r="AS112" s="115">
        <v>36.204264769589351</v>
      </c>
      <c r="AT112" s="114">
        <v>97.4667046499398</v>
      </c>
      <c r="AU112" s="115">
        <v>93.968704951485435</v>
      </c>
      <c r="AV112" s="106">
        <v>952.92715784806387</v>
      </c>
      <c r="AW112" s="107">
        <v>1773.6251344960094</v>
      </c>
      <c r="AX112" s="151"/>
      <c r="AZ112"/>
      <c r="BA112"/>
      <c r="BB112"/>
    </row>
    <row r="113" spans="1:54" ht="15.6" customHeight="1" x14ac:dyDescent="0.3">
      <c r="A113" s="1">
        <v>272</v>
      </c>
      <c r="B113" s="38" t="s">
        <v>162</v>
      </c>
      <c r="C113" s="146">
        <v>48295</v>
      </c>
      <c r="D113" s="160">
        <v>8.86</v>
      </c>
      <c r="E113" s="35">
        <v>720.36701666839213</v>
      </c>
      <c r="F113" s="34">
        <v>3997.3885004658869</v>
      </c>
      <c r="G113" s="35">
        <v>3439.071849259758</v>
      </c>
      <c r="H113" s="34">
        <v>5689.7318937778236</v>
      </c>
      <c r="I113" s="35">
        <v>20.946553263301183</v>
      </c>
      <c r="J113" s="34">
        <v>70.256183860567319</v>
      </c>
      <c r="K113" s="35">
        <v>-2678.3101780722641</v>
      </c>
      <c r="L113" s="34">
        <v>-1685.1926232529247</v>
      </c>
      <c r="M113" s="123">
        <v>2583.944502950616</v>
      </c>
      <c r="N113" s="35">
        <v>681.58146806087586</v>
      </c>
      <c r="O113" s="34">
        <v>681.58146806087586</v>
      </c>
      <c r="P113" s="35">
        <v>3265.5259710114919</v>
      </c>
      <c r="Q113" s="34">
        <v>3265.5259710114919</v>
      </c>
      <c r="R113" s="130">
        <v>543.49327777202609</v>
      </c>
      <c r="S113" s="34">
        <v>1391.7842240397556</v>
      </c>
      <c r="T113" s="35">
        <v>370.56867998757633</v>
      </c>
      <c r="U113" s="34">
        <v>1243.1552226938607</v>
      </c>
      <c r="V113" s="35">
        <v>146.66465546690219</v>
      </c>
      <c r="W113" s="34">
        <v>111.95578787207464</v>
      </c>
      <c r="X113" s="35">
        <v>172.92459778444973</v>
      </c>
      <c r="Y113" s="34">
        <v>148.70911419401594</v>
      </c>
      <c r="Z113" s="90">
        <v>515.42831618179935</v>
      </c>
      <c r="AA113" s="91">
        <v>1271.8155641370743</v>
      </c>
      <c r="AB113" s="90">
        <v>105.44497861470377</v>
      </c>
      <c r="AC113" s="91">
        <v>109.43286615493497</v>
      </c>
      <c r="AD113" s="90">
        <v>48.60074624702348</v>
      </c>
      <c r="AE113" s="91">
        <v>1339.0602900921419</v>
      </c>
      <c r="AF113" s="368">
        <v>0.91365052061436469</v>
      </c>
      <c r="AG113" s="97">
        <v>1.3109684054346673</v>
      </c>
      <c r="AH113" s="90">
        <v>548.29259467853819</v>
      </c>
      <c r="AI113" s="91">
        <v>1318.9542203126618</v>
      </c>
      <c r="AJ113" s="90">
        <v>35.616341140877545</v>
      </c>
      <c r="AK113" s="91">
        <v>57.909853992813154</v>
      </c>
      <c r="AL113" s="106">
        <v>4813.9966141422501</v>
      </c>
      <c r="AM113" s="107">
        <v>8164.5328241018742</v>
      </c>
      <c r="AN113" s="106"/>
      <c r="AO113" s="107"/>
      <c r="AP113" s="106">
        <v>171.73781069033038</v>
      </c>
      <c r="AQ113" s="107">
        <v>7.1821284839395076</v>
      </c>
      <c r="AR113" s="122">
        <v>46.701808036482753</v>
      </c>
      <c r="AS113" s="115">
        <v>36.499350814917705</v>
      </c>
      <c r="AT113" s="114">
        <v>133.91638522542672</v>
      </c>
      <c r="AU113" s="115">
        <v>137.84659394788505</v>
      </c>
      <c r="AV113" s="106">
        <v>1007.5853355419816</v>
      </c>
      <c r="AW113" s="107">
        <v>2510.6825064706491</v>
      </c>
      <c r="AX113" s="151"/>
      <c r="AZ113"/>
      <c r="BA113"/>
      <c r="BB113"/>
    </row>
    <row r="114" spans="1:54" ht="15.6" customHeight="1" x14ac:dyDescent="0.3">
      <c r="A114" s="1">
        <v>273</v>
      </c>
      <c r="B114" s="40" t="s">
        <v>163</v>
      </c>
      <c r="C114" s="146">
        <v>4011</v>
      </c>
      <c r="D114" s="160">
        <v>7.86</v>
      </c>
      <c r="E114" s="35">
        <v>1421.4695188232361</v>
      </c>
      <c r="F114" s="34">
        <v>2369.112722513089</v>
      </c>
      <c r="G114" s="35">
        <v>4661.2626227873343</v>
      </c>
      <c r="H114" s="34">
        <v>5197.8632311144356</v>
      </c>
      <c r="I114" s="35">
        <v>30.495375048686448</v>
      </c>
      <c r="J114" s="34">
        <v>45.578589069669405</v>
      </c>
      <c r="K114" s="35">
        <v>-3218.4504637247569</v>
      </c>
      <c r="L114" s="34">
        <v>-2828.7505086013462</v>
      </c>
      <c r="M114" s="123">
        <v>2975.539847918225</v>
      </c>
      <c r="N114" s="35">
        <v>1307.0132136624284</v>
      </c>
      <c r="O114" s="34">
        <v>1307.0132136624284</v>
      </c>
      <c r="P114" s="35">
        <v>4282.5530615806529</v>
      </c>
      <c r="Q114" s="34">
        <v>4282.5530615806529</v>
      </c>
      <c r="R114" s="130">
        <v>1046.2119945150835</v>
      </c>
      <c r="S114" s="34">
        <v>1336.6170107205187</v>
      </c>
      <c r="T114" s="35">
        <v>372.23680628272251</v>
      </c>
      <c r="U114" s="34">
        <v>691.22549488905508</v>
      </c>
      <c r="V114" s="35">
        <v>281.06086686131221</v>
      </c>
      <c r="W114" s="34">
        <v>193.36917121887291</v>
      </c>
      <c r="X114" s="35">
        <v>667.87856644228373</v>
      </c>
      <c r="Y114" s="34">
        <v>639.2948940413861</v>
      </c>
      <c r="Z114" s="90">
        <v>420.57048865619544</v>
      </c>
      <c r="AA114" s="91">
        <v>1141.2867539267015</v>
      </c>
      <c r="AB114" s="90">
        <v>248.76020137740392</v>
      </c>
      <c r="AC114" s="91">
        <v>117.1149149082617</v>
      </c>
      <c r="AD114" s="90">
        <v>666.53017452006975</v>
      </c>
      <c r="AE114" s="91">
        <v>1296.8305135876342</v>
      </c>
      <c r="AF114" s="368">
        <v>7.7786637626918456</v>
      </c>
      <c r="AG114" s="97">
        <v>2.4027564763168421</v>
      </c>
      <c r="AH114" s="90">
        <v>2416.0762802293693</v>
      </c>
      <c r="AI114" s="91">
        <v>3229.1736798803295</v>
      </c>
      <c r="AJ114" s="90">
        <v>167.66246904157157</v>
      </c>
      <c r="AK114" s="91">
        <v>173.08789444980468</v>
      </c>
      <c r="AL114" s="106">
        <v>873.77088007978057</v>
      </c>
      <c r="AM114" s="107">
        <v>3880.5837496883569</v>
      </c>
      <c r="AN114" s="106"/>
      <c r="AO114" s="107"/>
      <c r="AP114" s="106">
        <v>224.09687921980498</v>
      </c>
      <c r="AQ114" s="107">
        <v>152.20390597649413</v>
      </c>
      <c r="AR114" s="122">
        <v>82.732950313947669</v>
      </c>
      <c r="AS114" s="115">
        <v>54.207343506382067</v>
      </c>
      <c r="AT114" s="114">
        <v>25.445203304339465</v>
      </c>
      <c r="AU114" s="115">
        <v>104.2975183789178</v>
      </c>
      <c r="AV114" s="106">
        <v>5303.3801246571929</v>
      </c>
      <c r="AW114" s="107">
        <v>6465.3545076040891</v>
      </c>
      <c r="AX114" s="151"/>
      <c r="AZ114"/>
      <c r="BA114"/>
      <c r="BB114"/>
    </row>
    <row r="115" spans="1:54" ht="15.6" customHeight="1" x14ac:dyDescent="0.3">
      <c r="A115" s="1">
        <v>275</v>
      </c>
      <c r="B115" s="38" t="s">
        <v>164</v>
      </c>
      <c r="C115" s="146">
        <v>2499</v>
      </c>
      <c r="D115" s="160">
        <v>9.36</v>
      </c>
      <c r="E115" s="35">
        <v>1045.7440336134453</v>
      </c>
      <c r="F115" s="34">
        <v>1427.2208643457382</v>
      </c>
      <c r="G115" s="35">
        <v>3590.2188515406165</v>
      </c>
      <c r="H115" s="34">
        <v>4034.5592917166869</v>
      </c>
      <c r="I115" s="35">
        <v>29.127584608517694</v>
      </c>
      <c r="J115" s="34">
        <v>35.374888832987317</v>
      </c>
      <c r="K115" s="35">
        <v>-2544.474817927171</v>
      </c>
      <c r="L115" s="34">
        <v>-2607.3384273709485</v>
      </c>
      <c r="M115" s="123">
        <v>2184.1178471388557</v>
      </c>
      <c r="N115" s="35">
        <v>1123.576630652261</v>
      </c>
      <c r="O115" s="34">
        <v>1376.1647979191678</v>
      </c>
      <c r="P115" s="35">
        <v>3307.6944777911167</v>
      </c>
      <c r="Q115" s="34">
        <v>3560.2826450580233</v>
      </c>
      <c r="R115" s="130">
        <v>651.50005202080831</v>
      </c>
      <c r="S115" s="34">
        <v>784.67851540616255</v>
      </c>
      <c r="T115" s="35">
        <v>379.28476590636257</v>
      </c>
      <c r="U115" s="34">
        <v>520.57032012805121</v>
      </c>
      <c r="V115" s="35">
        <v>171.77068803803473</v>
      </c>
      <c r="W115" s="34">
        <v>150.73439361912628</v>
      </c>
      <c r="X115" s="35">
        <v>272.2152861144458</v>
      </c>
      <c r="Y115" s="34">
        <v>264.10819527811122</v>
      </c>
      <c r="Z115" s="90">
        <v>110.28396158463386</v>
      </c>
      <c r="AA115" s="91">
        <v>156.8734773909564</v>
      </c>
      <c r="AB115" s="90">
        <v>590.74777751870636</v>
      </c>
      <c r="AC115" s="91">
        <v>500.19833081828438</v>
      </c>
      <c r="AD115" s="90">
        <v>538.01086834733883</v>
      </c>
      <c r="AE115" s="91">
        <v>690.91372949179674</v>
      </c>
      <c r="AF115" s="368">
        <v>0.72207699735672237</v>
      </c>
      <c r="AG115" s="97">
        <v>0.75236279656650495</v>
      </c>
      <c r="AH115" s="90">
        <v>113.54374149659864</v>
      </c>
      <c r="AI115" s="91">
        <v>391.90527410964387</v>
      </c>
      <c r="AJ115" s="90">
        <v>8.7840622530145076</v>
      </c>
      <c r="AK115" s="91">
        <v>26.668564530881973</v>
      </c>
      <c r="AL115" s="106">
        <v>7944.7474989995999</v>
      </c>
      <c r="AM115" s="107">
        <v>9086.6438695478191</v>
      </c>
      <c r="AN115" s="106"/>
      <c r="AO115" s="107"/>
      <c r="AP115" s="106">
        <v>257.15526775089251</v>
      </c>
      <c r="AQ115" s="107">
        <v>6.8378936929789775</v>
      </c>
      <c r="AR115" s="122">
        <v>31.147767714074565</v>
      </c>
      <c r="AS115" s="115">
        <v>28.022336257168966</v>
      </c>
      <c r="AT115" s="114">
        <v>200.29720910246729</v>
      </c>
      <c r="AU115" s="115">
        <v>199.53592138276596</v>
      </c>
      <c r="AV115" s="106">
        <v>528.62336934773907</v>
      </c>
      <c r="AW115" s="107">
        <v>67.206534613845562</v>
      </c>
      <c r="AX115" s="151"/>
      <c r="AZ115"/>
      <c r="BA115"/>
      <c r="BB115"/>
    </row>
    <row r="116" spans="1:54" ht="15.6" customHeight="1" x14ac:dyDescent="0.3">
      <c r="A116" s="1">
        <v>276</v>
      </c>
      <c r="B116" s="38" t="s">
        <v>165</v>
      </c>
      <c r="C116" s="146">
        <v>15136</v>
      </c>
      <c r="D116" s="160">
        <v>7.86</v>
      </c>
      <c r="E116" s="35">
        <v>624.1127292547568</v>
      </c>
      <c r="F116" s="34">
        <v>1031.561199127907</v>
      </c>
      <c r="G116" s="35">
        <v>3453.8921405919659</v>
      </c>
      <c r="H116" s="34">
        <v>3794.1444655126852</v>
      </c>
      <c r="I116" s="35">
        <v>18.069838427200843</v>
      </c>
      <c r="J116" s="34">
        <v>27.188242527515804</v>
      </c>
      <c r="K116" s="35">
        <v>-2829.7794113372092</v>
      </c>
      <c r="L116" s="34">
        <v>-2762.5626050475689</v>
      </c>
      <c r="M116" s="123">
        <v>2146.279832848837</v>
      </c>
      <c r="N116" s="35">
        <v>1253.0785544397463</v>
      </c>
      <c r="O116" s="34">
        <v>1379.8905523255812</v>
      </c>
      <c r="P116" s="35">
        <v>3399.3583872885833</v>
      </c>
      <c r="Q116" s="34">
        <v>3526.1703851744182</v>
      </c>
      <c r="R116" s="130">
        <v>543.90195295983085</v>
      </c>
      <c r="S116" s="34">
        <v>706.50802655919665</v>
      </c>
      <c r="T116" s="35">
        <v>459.66102669133193</v>
      </c>
      <c r="U116" s="34">
        <v>581.97868128964058</v>
      </c>
      <c r="V116" s="35">
        <v>118.32674979535905</v>
      </c>
      <c r="W116" s="34">
        <v>121.39757851500748</v>
      </c>
      <c r="X116" s="35">
        <v>84.240926268498939</v>
      </c>
      <c r="Y116" s="34">
        <v>124.52934526955602</v>
      </c>
      <c r="Z116" s="90">
        <v>756.11445428118384</v>
      </c>
      <c r="AA116" s="91">
        <v>877.7731296247357</v>
      </c>
      <c r="AB116" s="90">
        <v>71.933812385176893</v>
      </c>
      <c r="AC116" s="91">
        <v>80.488682407177564</v>
      </c>
      <c r="AD116" s="90">
        <v>-211.29750462473569</v>
      </c>
      <c r="AE116" s="91">
        <v>610.79271075581403</v>
      </c>
      <c r="AF116" s="368">
        <v>1.0360453777670571</v>
      </c>
      <c r="AG116" s="97">
        <v>1.0086845400503779</v>
      </c>
      <c r="AH116" s="90">
        <v>496.65363768498941</v>
      </c>
      <c r="AI116" s="91">
        <v>706.23920850951379</v>
      </c>
      <c r="AJ116" s="90">
        <v>37.31508846698415</v>
      </c>
      <c r="AK116" s="91">
        <v>47.483057341866925</v>
      </c>
      <c r="AL116" s="106">
        <v>4185.1088603329808</v>
      </c>
      <c r="AM116" s="107">
        <v>5597.5983694503175</v>
      </c>
      <c r="AN116" s="106"/>
      <c r="AO116" s="107"/>
      <c r="AP116" s="106">
        <v>2.9409817246156891</v>
      </c>
      <c r="AQ116" s="107">
        <v>1.3438464076004486</v>
      </c>
      <c r="AR116" s="122">
        <v>36.916911786796732</v>
      </c>
      <c r="AS116" s="115">
        <v>33.799531501228373</v>
      </c>
      <c r="AT116" s="114">
        <v>118.5279182351796</v>
      </c>
      <c r="AU116" s="115">
        <v>137.96148097279431</v>
      </c>
      <c r="AV116" s="106">
        <v>1146.1025482293867</v>
      </c>
      <c r="AW116" s="107">
        <v>1966.1946372885836</v>
      </c>
      <c r="AX116" s="151"/>
      <c r="AZ116"/>
      <c r="BA116"/>
      <c r="BB116"/>
    </row>
    <row r="117" spans="1:54" ht="15.6" customHeight="1" x14ac:dyDescent="0.3">
      <c r="A117" s="1">
        <v>280</v>
      </c>
      <c r="B117" s="38" t="s">
        <v>166</v>
      </c>
      <c r="C117" s="146">
        <v>2015</v>
      </c>
      <c r="D117" s="160">
        <v>9.36</v>
      </c>
      <c r="E117" s="35">
        <v>1601.1583076923077</v>
      </c>
      <c r="F117" s="34">
        <v>1894.3097518610421</v>
      </c>
      <c r="G117" s="35">
        <v>4310.8391116625316</v>
      </c>
      <c r="H117" s="34">
        <v>4516.7466799007443</v>
      </c>
      <c r="I117" s="35">
        <v>37.142613449909071</v>
      </c>
      <c r="J117" s="34">
        <v>41.939694344396337</v>
      </c>
      <c r="K117" s="35">
        <v>-2709.6808039702237</v>
      </c>
      <c r="L117" s="34">
        <v>-2622.4369280397023</v>
      </c>
      <c r="M117" s="123">
        <v>2258.467076923077</v>
      </c>
      <c r="N117" s="35">
        <v>1376.8426799007443</v>
      </c>
      <c r="O117" s="34">
        <v>1376.8426799007443</v>
      </c>
      <c r="P117" s="35">
        <v>3635.3097568238213</v>
      </c>
      <c r="Q117" s="34">
        <v>3635.3097568238213</v>
      </c>
      <c r="R117" s="130">
        <v>872.03209429280389</v>
      </c>
      <c r="S117" s="34">
        <v>929.92305210918107</v>
      </c>
      <c r="T117" s="35">
        <v>460.98060545905707</v>
      </c>
      <c r="U117" s="34">
        <v>617.66957320099255</v>
      </c>
      <c r="V117" s="35">
        <v>189.16893334903116</v>
      </c>
      <c r="W117" s="34">
        <v>150.55348238864599</v>
      </c>
      <c r="X117" s="35">
        <v>411.05148883374687</v>
      </c>
      <c r="Y117" s="34">
        <v>312.25347890818858</v>
      </c>
      <c r="Z117" s="90">
        <v>279.09083374689828</v>
      </c>
      <c r="AA117" s="91">
        <v>513.38800992555832</v>
      </c>
      <c r="AB117" s="90">
        <v>312.45458067735461</v>
      </c>
      <c r="AC117" s="91">
        <v>181.13454816446156</v>
      </c>
      <c r="AD117" s="90">
        <v>593.8121736972704</v>
      </c>
      <c r="AE117" s="91">
        <v>890.90209429280401</v>
      </c>
      <c r="AF117" s="368">
        <v>2.324385305385972</v>
      </c>
      <c r="AG117" s="97">
        <v>2.2397775848441248</v>
      </c>
      <c r="AH117" s="90">
        <v>175.97540446650123</v>
      </c>
      <c r="AI117" s="91">
        <v>254.84177171215879</v>
      </c>
      <c r="AJ117" s="90">
        <v>13.79256743303748</v>
      </c>
      <c r="AK117" s="91">
        <v>18.001381939961508</v>
      </c>
      <c r="AL117" s="106">
        <v>2707.222828784119</v>
      </c>
      <c r="AM117" s="107">
        <v>2931.8738362282879</v>
      </c>
      <c r="AN117" s="106"/>
      <c r="AO117" s="107"/>
      <c r="AP117" s="106">
        <v>0</v>
      </c>
      <c r="AQ117" s="107">
        <v>0.50431324110671938</v>
      </c>
      <c r="AR117" s="122">
        <v>55.350853159659472</v>
      </c>
      <c r="AS117" s="115">
        <v>53.793186681122165</v>
      </c>
      <c r="AT117" s="114">
        <v>64.462128530243632</v>
      </c>
      <c r="AU117" s="115">
        <v>66.954581094573641</v>
      </c>
      <c r="AV117" s="106">
        <v>2784.1281885856079</v>
      </c>
      <c r="AW117" s="107">
        <v>3469.3806848635236</v>
      </c>
      <c r="AX117" s="151"/>
      <c r="AZ117"/>
      <c r="BA117"/>
      <c r="BB117"/>
    </row>
    <row r="118" spans="1:54" ht="15.6" customHeight="1" x14ac:dyDescent="0.3">
      <c r="A118" s="1">
        <v>284</v>
      </c>
      <c r="B118" s="38" t="s">
        <v>167</v>
      </c>
      <c r="C118" s="146">
        <v>2207</v>
      </c>
      <c r="D118" s="160">
        <v>7.36</v>
      </c>
      <c r="E118" s="35">
        <v>2012.563303126416</v>
      </c>
      <c r="F118" s="34">
        <v>2486.0723878568192</v>
      </c>
      <c r="G118" s="35">
        <v>4117.1893203443587</v>
      </c>
      <c r="H118" s="34">
        <v>4551.5849932034434</v>
      </c>
      <c r="I118" s="35">
        <v>48.881971328879445</v>
      </c>
      <c r="J118" s="34">
        <v>54.619926719353664</v>
      </c>
      <c r="K118" s="35">
        <v>-2104.6260172179432</v>
      </c>
      <c r="L118" s="34">
        <v>-2059.3887358405077</v>
      </c>
      <c r="M118" s="123">
        <v>2174.8728318985045</v>
      </c>
      <c r="N118" s="35">
        <v>1963.5079293158133</v>
      </c>
      <c r="O118" s="34">
        <v>1963.5079293158133</v>
      </c>
      <c r="P118" s="35">
        <v>4138.3807612143173</v>
      </c>
      <c r="Q118" s="34">
        <v>4138.3807612143173</v>
      </c>
      <c r="R118" s="130">
        <v>2034.9928047122792</v>
      </c>
      <c r="S118" s="34">
        <v>2080.3380018124149</v>
      </c>
      <c r="T118" s="35">
        <v>313.08811508835521</v>
      </c>
      <c r="U118" s="34">
        <v>342.98144993203448</v>
      </c>
      <c r="V118" s="35">
        <v>649.97446617799369</v>
      </c>
      <c r="W118" s="34">
        <v>606.5453400540049</v>
      </c>
      <c r="X118" s="35">
        <v>1721.9046896239238</v>
      </c>
      <c r="Y118" s="34">
        <v>1739.8563253285004</v>
      </c>
      <c r="Z118" s="90">
        <v>244.88017217942911</v>
      </c>
      <c r="AA118" s="91">
        <v>272.46483008608971</v>
      </c>
      <c r="AB118" s="90">
        <v>898.64695481662386</v>
      </c>
      <c r="AC118" s="91">
        <v>763.52533321643682</v>
      </c>
      <c r="AD118" s="90">
        <v>1791.1974671499775</v>
      </c>
      <c r="AE118" s="91">
        <v>1996.4699410965111</v>
      </c>
      <c r="AF118" s="368">
        <v>130.73271725557049</v>
      </c>
      <c r="AG118" s="97">
        <v>118.25815093895824</v>
      </c>
      <c r="AH118" s="90">
        <v>3454.9716311735388</v>
      </c>
      <c r="AI118" s="91">
        <v>3718.551273221568</v>
      </c>
      <c r="AJ118" s="90">
        <v>285.82104499974616</v>
      </c>
      <c r="AK118" s="91">
        <v>278.33021937578269</v>
      </c>
      <c r="AL118" s="106">
        <v>90.620752152242858</v>
      </c>
      <c r="AM118" s="107">
        <v>103.82117353874037</v>
      </c>
      <c r="AN118" s="106"/>
      <c r="AO118" s="107"/>
      <c r="AP118" s="106">
        <v>0</v>
      </c>
      <c r="AQ118" s="107">
        <v>4.885096542433768</v>
      </c>
      <c r="AR118" s="122">
        <v>83.154656933297872</v>
      </c>
      <c r="AS118" s="115">
        <v>82.496539643911362</v>
      </c>
      <c r="AT118" s="114">
        <v>24.805407531331429</v>
      </c>
      <c r="AU118" s="115">
        <v>24.099135152898825</v>
      </c>
      <c r="AV118" s="106">
        <v>3453.7252469415498</v>
      </c>
      <c r="AW118" s="107">
        <v>4871.2137063887631</v>
      </c>
      <c r="AX118" s="151"/>
      <c r="AZ118"/>
      <c r="BA118"/>
      <c r="BB118"/>
    </row>
    <row r="119" spans="1:54" ht="15.6" customHeight="1" x14ac:dyDescent="0.3">
      <c r="A119" s="1">
        <v>285</v>
      </c>
      <c r="B119" s="38" t="s">
        <v>168</v>
      </c>
      <c r="C119" s="146">
        <v>50500</v>
      </c>
      <c r="D119" s="160">
        <v>9.36</v>
      </c>
      <c r="E119" s="35">
        <v>1067.7650128712871</v>
      </c>
      <c r="F119" s="34">
        <v>5837.1282118811878</v>
      </c>
      <c r="G119" s="35">
        <v>3497.3640833663367</v>
      </c>
      <c r="H119" s="34">
        <v>7452.8295128712871</v>
      </c>
      <c r="I119" s="35">
        <v>30.530564946030026</v>
      </c>
      <c r="J119" s="34">
        <v>78.320967919637383</v>
      </c>
      <c r="K119" s="35">
        <v>-2410.3327227722771</v>
      </c>
      <c r="L119" s="34">
        <v>-1580.7616768316834</v>
      </c>
      <c r="M119" s="123">
        <v>2804.7177009900993</v>
      </c>
      <c r="N119" s="35">
        <v>450.10730693069308</v>
      </c>
      <c r="O119" s="34">
        <v>800.56813742574252</v>
      </c>
      <c r="P119" s="35">
        <v>3254.8250079207924</v>
      </c>
      <c r="Q119" s="34">
        <v>3605.2858384158417</v>
      </c>
      <c r="R119" s="130">
        <v>880.79250059405945</v>
      </c>
      <c r="S119" s="34">
        <v>1799.4352083168317</v>
      </c>
      <c r="T119" s="35">
        <v>324.02955267326735</v>
      </c>
      <c r="U119" s="34">
        <v>1162.950009108911</v>
      </c>
      <c r="V119" s="35">
        <v>271.82474355423983</v>
      </c>
      <c r="W119" s="34">
        <v>154.73022866181631</v>
      </c>
      <c r="X119" s="35">
        <v>556.76294792079204</v>
      </c>
      <c r="Y119" s="34">
        <v>636.4851992079208</v>
      </c>
      <c r="Z119" s="90">
        <v>545.15994633663365</v>
      </c>
      <c r="AA119" s="91">
        <v>2089.3463837623763</v>
      </c>
      <c r="AB119" s="90">
        <v>161.56588661929945</v>
      </c>
      <c r="AC119" s="91">
        <v>86.124312478839002</v>
      </c>
      <c r="AD119" s="90">
        <v>343.37443148514848</v>
      </c>
      <c r="AE119" s="91">
        <v>1754.8415784158415</v>
      </c>
      <c r="AF119" s="368">
        <v>1.1439932984947605</v>
      </c>
      <c r="AG119" s="97">
        <v>1.4422159260214695</v>
      </c>
      <c r="AH119" s="90">
        <v>246.8662514851485</v>
      </c>
      <c r="AI119" s="91">
        <v>630.23515702970292</v>
      </c>
      <c r="AJ119" s="90">
        <v>21.167267842987243</v>
      </c>
      <c r="AK119" s="91">
        <v>22.398804880557883</v>
      </c>
      <c r="AL119" s="106">
        <v>6056.8451742574262</v>
      </c>
      <c r="AM119" s="107">
        <v>9488.1121578217826</v>
      </c>
      <c r="AN119" s="106"/>
      <c r="AO119" s="107"/>
      <c r="AP119" s="106">
        <v>103.98115455281821</v>
      </c>
      <c r="AQ119" s="107">
        <v>5.4813819467767742</v>
      </c>
      <c r="AR119" s="122">
        <v>48.170019170364675</v>
      </c>
      <c r="AS119" s="115">
        <v>43.711324467042985</v>
      </c>
      <c r="AT119" s="114">
        <v>151.71309541339687</v>
      </c>
      <c r="AU119" s="115">
        <v>122.34280600529942</v>
      </c>
      <c r="AV119" s="106">
        <v>873.53209049504949</v>
      </c>
      <c r="AW119" s="107">
        <v>2226.9998374257425</v>
      </c>
      <c r="AX119" s="151"/>
      <c r="AZ119"/>
      <c r="BA119"/>
      <c r="BB119"/>
    </row>
    <row r="120" spans="1:54" ht="15.6" customHeight="1" x14ac:dyDescent="0.3">
      <c r="A120" s="1">
        <v>286</v>
      </c>
      <c r="B120" s="38" t="s">
        <v>21</v>
      </c>
      <c r="C120" s="146">
        <v>78880</v>
      </c>
      <c r="D120" s="160">
        <v>8.61</v>
      </c>
      <c r="E120" s="35">
        <v>602.61346830628804</v>
      </c>
      <c r="F120" s="34">
        <v>4041.7801267748478</v>
      </c>
      <c r="G120" s="35">
        <v>2993.231845588235</v>
      </c>
      <c r="H120" s="34">
        <v>5588.5858189655173</v>
      </c>
      <c r="I120" s="35">
        <v>20.132535646862376</v>
      </c>
      <c r="J120" s="34">
        <v>72.322055305272329</v>
      </c>
      <c r="K120" s="35">
        <v>-2368.1883226419877</v>
      </c>
      <c r="L120" s="34">
        <v>-1441.8465737829613</v>
      </c>
      <c r="M120" s="123">
        <v>2694.8972175456393</v>
      </c>
      <c r="N120" s="35">
        <v>229.96544117647059</v>
      </c>
      <c r="O120" s="34">
        <v>263.85879500507099</v>
      </c>
      <c r="P120" s="35">
        <v>2924.8626587221097</v>
      </c>
      <c r="Q120" s="34">
        <v>2958.7560125507102</v>
      </c>
      <c r="R120" s="130">
        <v>603.03121285496957</v>
      </c>
      <c r="S120" s="34">
        <v>1403.1784078346857</v>
      </c>
      <c r="T120" s="35">
        <v>353.28446805273836</v>
      </c>
      <c r="U120" s="34">
        <v>584.55741658215015</v>
      </c>
      <c r="V120" s="35">
        <v>170.69281765451095</v>
      </c>
      <c r="W120" s="34">
        <v>240.0411607193237</v>
      </c>
      <c r="X120" s="35">
        <v>249.74674480223123</v>
      </c>
      <c r="Y120" s="34">
        <v>818.62099125253553</v>
      </c>
      <c r="Z120" s="90">
        <v>382.22202522819475</v>
      </c>
      <c r="AA120" s="91">
        <v>940.87524366125763</v>
      </c>
      <c r="AB120" s="90">
        <v>157.76987537412242</v>
      </c>
      <c r="AC120" s="91">
        <v>149.13543716746688</v>
      </c>
      <c r="AD120" s="90">
        <v>229.48363095841779</v>
      </c>
      <c r="AE120" s="91">
        <v>1347.9415214249493</v>
      </c>
      <c r="AF120" s="368">
        <v>1.2263444575169076</v>
      </c>
      <c r="AG120" s="97">
        <v>1.8249310566865853</v>
      </c>
      <c r="AH120" s="90">
        <v>399.22938552231238</v>
      </c>
      <c r="AI120" s="91">
        <v>832.58766607505072</v>
      </c>
      <c r="AJ120" s="90">
        <v>37.496348241339788</v>
      </c>
      <c r="AK120" s="91">
        <v>38.621063906879002</v>
      </c>
      <c r="AL120" s="106">
        <v>3791.7468140212982</v>
      </c>
      <c r="AM120" s="107">
        <v>5608.3602369421906</v>
      </c>
      <c r="AN120" s="106"/>
      <c r="AO120" s="107"/>
      <c r="AP120" s="106">
        <v>1205.7092490148434</v>
      </c>
      <c r="AQ120" s="107">
        <v>65.045113371690434</v>
      </c>
      <c r="AR120" s="122">
        <v>44.04042515461213</v>
      </c>
      <c r="AS120" s="115">
        <v>38.501523730919381</v>
      </c>
      <c r="AT120" s="114">
        <v>120.02198099542574</v>
      </c>
      <c r="AU120" s="115">
        <v>107.65142630464518</v>
      </c>
      <c r="AV120" s="106">
        <v>244.88663856490874</v>
      </c>
      <c r="AW120" s="107">
        <v>1584.5104636156186</v>
      </c>
      <c r="AX120" s="151"/>
      <c r="AZ120"/>
      <c r="BA120"/>
      <c r="BB120"/>
    </row>
    <row r="121" spans="1:54" ht="15.6" customHeight="1" x14ac:dyDescent="0.3">
      <c r="A121" s="1">
        <v>287</v>
      </c>
      <c r="B121" s="39" t="s">
        <v>169</v>
      </c>
      <c r="C121" s="146">
        <v>6199</v>
      </c>
      <c r="D121" s="160">
        <v>8.86</v>
      </c>
      <c r="E121" s="35">
        <v>1343.8301693821584</v>
      </c>
      <c r="F121" s="34">
        <v>2013.859285368608</v>
      </c>
      <c r="G121" s="35">
        <v>4364.1744829811259</v>
      </c>
      <c r="H121" s="34">
        <v>4941.1028004516857</v>
      </c>
      <c r="I121" s="35">
        <v>30.792310770860855</v>
      </c>
      <c r="J121" s="34">
        <v>40.757283681378034</v>
      </c>
      <c r="K121" s="35">
        <v>-3020.3443135989673</v>
      </c>
      <c r="L121" s="34">
        <v>-2927.2424600742056</v>
      </c>
      <c r="M121" s="123">
        <v>2525.2756864010325</v>
      </c>
      <c r="N121" s="35">
        <v>1402.335376673657</v>
      </c>
      <c r="O121" s="34">
        <v>1402.335376673657</v>
      </c>
      <c r="P121" s="35">
        <v>3927.6110630746898</v>
      </c>
      <c r="Q121" s="34">
        <v>3927.6110630746898</v>
      </c>
      <c r="R121" s="130">
        <v>861.17270850137118</v>
      </c>
      <c r="S121" s="34">
        <v>909.75038231972906</v>
      </c>
      <c r="T121" s="35">
        <v>565.86281819648332</v>
      </c>
      <c r="U121" s="34">
        <v>649.66660429101466</v>
      </c>
      <c r="V121" s="35">
        <v>152.18754100969187</v>
      </c>
      <c r="W121" s="34">
        <v>140.03342272957767</v>
      </c>
      <c r="X121" s="35">
        <v>295.30989030488786</v>
      </c>
      <c r="Y121" s="34">
        <v>260.08377802871433</v>
      </c>
      <c r="Z121" s="90">
        <v>629.10893047265688</v>
      </c>
      <c r="AA121" s="91">
        <v>1129.3476286497823</v>
      </c>
      <c r="AB121" s="90">
        <v>136.88769413181942</v>
      </c>
      <c r="AC121" s="91">
        <v>80.555389610850128</v>
      </c>
      <c r="AD121" s="90">
        <v>55.761730924342594</v>
      </c>
      <c r="AE121" s="91">
        <v>696.05669301500245</v>
      </c>
      <c r="AF121" s="368">
        <v>1.4426705896874523</v>
      </c>
      <c r="AG121" s="97">
        <v>1.1727758246193447</v>
      </c>
      <c r="AH121" s="90">
        <v>352.7896967252783</v>
      </c>
      <c r="AI121" s="91">
        <v>423.62612840780776</v>
      </c>
      <c r="AJ121" s="90">
        <v>21.41094045354572</v>
      </c>
      <c r="AK121" s="91">
        <v>21.465661864324211</v>
      </c>
      <c r="AL121" s="106">
        <v>4662.4387917406029</v>
      </c>
      <c r="AM121" s="107">
        <v>6148.2980190353283</v>
      </c>
      <c r="AN121" s="106"/>
      <c r="AO121" s="107"/>
      <c r="AP121" s="106">
        <v>0</v>
      </c>
      <c r="AQ121" s="107">
        <v>0.40496795898750398</v>
      </c>
      <c r="AR121" s="122">
        <v>35.71993924950457</v>
      </c>
      <c r="AS121" s="115">
        <v>32.622572563437849</v>
      </c>
      <c r="AT121" s="114">
        <v>110.88695250133577</v>
      </c>
      <c r="AU121" s="115">
        <v>125.27139652303065</v>
      </c>
      <c r="AV121" s="106">
        <v>1482.3481868043234</v>
      </c>
      <c r="AW121" s="107">
        <v>1550.9261606710759</v>
      </c>
      <c r="AX121" s="151"/>
      <c r="AZ121"/>
      <c r="BA121"/>
      <c r="BB121"/>
    </row>
    <row r="122" spans="1:54" ht="15.6" customHeight="1" x14ac:dyDescent="0.3">
      <c r="A122" s="1">
        <v>288</v>
      </c>
      <c r="B122" s="38" t="s">
        <v>170</v>
      </c>
      <c r="C122" s="146">
        <v>6368</v>
      </c>
      <c r="D122" s="160">
        <v>9.36</v>
      </c>
      <c r="E122" s="35">
        <v>517.77986337939694</v>
      </c>
      <c r="F122" s="34">
        <v>2487.3065326633164</v>
      </c>
      <c r="G122" s="35">
        <v>3262.4871827889447</v>
      </c>
      <c r="H122" s="34">
        <v>4999.1758793969848</v>
      </c>
      <c r="I122" s="35">
        <v>15.870709503807817</v>
      </c>
      <c r="J122" s="34">
        <v>49.754331367180114</v>
      </c>
      <c r="K122" s="35">
        <v>-2744.7073194095478</v>
      </c>
      <c r="L122" s="34">
        <v>-2510.541614321608</v>
      </c>
      <c r="M122" s="123">
        <v>2456.7952072864323</v>
      </c>
      <c r="N122" s="35">
        <v>1047.9499057788944</v>
      </c>
      <c r="O122" s="34">
        <v>1047.9499057788944</v>
      </c>
      <c r="P122" s="35">
        <v>3504.7451130653267</v>
      </c>
      <c r="Q122" s="34">
        <v>3504.7451130653267</v>
      </c>
      <c r="R122" s="130">
        <v>768.94601444723617</v>
      </c>
      <c r="S122" s="34">
        <v>984.4038944723618</v>
      </c>
      <c r="T122" s="35">
        <v>235.80212939698492</v>
      </c>
      <c r="U122" s="34">
        <v>425.5890389447236</v>
      </c>
      <c r="V122" s="35">
        <v>326.09799428599575</v>
      </c>
      <c r="W122" s="34">
        <v>231.30386461861349</v>
      </c>
      <c r="X122" s="35">
        <v>533.14388505025124</v>
      </c>
      <c r="Y122" s="34">
        <v>558.8148555276382</v>
      </c>
      <c r="Z122" s="90">
        <v>309.90201005025125</v>
      </c>
      <c r="AA122" s="91">
        <v>420.86243718592965</v>
      </c>
      <c r="AB122" s="90">
        <v>248.12552192701537</v>
      </c>
      <c r="AC122" s="91">
        <v>233.90158101409972</v>
      </c>
      <c r="AD122" s="90">
        <v>459.91214667085427</v>
      </c>
      <c r="AE122" s="91">
        <v>964.82963724874367</v>
      </c>
      <c r="AF122" s="368">
        <v>2.0820540537307757</v>
      </c>
      <c r="AG122" s="97">
        <v>2.2709578848582219</v>
      </c>
      <c r="AH122" s="90">
        <v>432.8505025125628</v>
      </c>
      <c r="AI122" s="91">
        <v>994.2195351758794</v>
      </c>
      <c r="AJ122" s="90">
        <v>37.721794331612799</v>
      </c>
      <c r="AK122" s="91">
        <v>59.450277117500512</v>
      </c>
      <c r="AL122" s="106">
        <v>2822.8479114321608</v>
      </c>
      <c r="AM122" s="107">
        <v>3272.8186243718592</v>
      </c>
      <c r="AN122" s="106"/>
      <c r="AO122" s="107"/>
      <c r="AP122" s="106">
        <v>0</v>
      </c>
      <c r="AQ122" s="107">
        <v>0.60421545667447307</v>
      </c>
      <c r="AR122" s="122">
        <v>52.712505001469488</v>
      </c>
      <c r="AS122" s="115">
        <v>46.562958989353611</v>
      </c>
      <c r="AT122" s="114">
        <v>83.32469097382112</v>
      </c>
      <c r="AU122" s="115">
        <v>78.7605439943015</v>
      </c>
      <c r="AV122" s="106">
        <v>3018.2403046482409</v>
      </c>
      <c r="AW122" s="107">
        <v>3285.3831658291456</v>
      </c>
      <c r="AX122" s="151"/>
      <c r="AZ122"/>
      <c r="BA122"/>
      <c r="BB122"/>
    </row>
    <row r="123" spans="1:54" ht="15.6" customHeight="1" x14ac:dyDescent="0.3">
      <c r="A123" s="1">
        <v>290</v>
      </c>
      <c r="B123" s="38" t="s">
        <v>171</v>
      </c>
      <c r="C123" s="146">
        <v>7582</v>
      </c>
      <c r="D123" s="160">
        <v>9.36</v>
      </c>
      <c r="E123" s="35">
        <v>781.37053547876553</v>
      </c>
      <c r="F123" s="34">
        <v>2790.9627763123185</v>
      </c>
      <c r="G123" s="35">
        <v>3715.7576114481667</v>
      </c>
      <c r="H123" s="34">
        <v>5318.2417488789233</v>
      </c>
      <c r="I123" s="35">
        <v>21.028565831941791</v>
      </c>
      <c r="J123" s="34">
        <v>52.4790505602843</v>
      </c>
      <c r="K123" s="35">
        <v>-2913.9353930361381</v>
      </c>
      <c r="L123" s="34">
        <v>-2527.2789725666053</v>
      </c>
      <c r="M123" s="123">
        <v>2434.4086890002636</v>
      </c>
      <c r="N123" s="35">
        <v>965.88670535478764</v>
      </c>
      <c r="O123" s="34">
        <v>965.88670535478764</v>
      </c>
      <c r="P123" s="35">
        <v>3400.295394355051</v>
      </c>
      <c r="Q123" s="34">
        <v>3400.295394355051</v>
      </c>
      <c r="R123" s="130">
        <v>628.87434977578482</v>
      </c>
      <c r="S123" s="34">
        <v>912.42165787391184</v>
      </c>
      <c r="T123" s="35">
        <v>437.83315220258504</v>
      </c>
      <c r="U123" s="34">
        <v>639.94170139804805</v>
      </c>
      <c r="V123" s="35">
        <v>143.63333306583536</v>
      </c>
      <c r="W123" s="34">
        <v>142.57887177544308</v>
      </c>
      <c r="X123" s="35">
        <v>191.0411975731997</v>
      </c>
      <c r="Y123" s="34">
        <v>257.21494724347139</v>
      </c>
      <c r="Z123" s="90">
        <v>189.01529807438669</v>
      </c>
      <c r="AA123" s="91">
        <v>1000.7857056185704</v>
      </c>
      <c r="AB123" s="90">
        <v>332.71082086080258</v>
      </c>
      <c r="AC123" s="91">
        <v>91.170532587688996</v>
      </c>
      <c r="AD123" s="90">
        <v>457.14923503033515</v>
      </c>
      <c r="AE123" s="91">
        <v>870.3022658929043</v>
      </c>
      <c r="AF123" s="368">
        <v>1.1273757022212574</v>
      </c>
      <c r="AG123" s="97">
        <v>1.3606407057747871</v>
      </c>
      <c r="AH123" s="90">
        <v>3454.3459773146924</v>
      </c>
      <c r="AI123" s="91">
        <v>4461.563467422844</v>
      </c>
      <c r="AJ123" s="90">
        <v>275.6715066812157</v>
      </c>
      <c r="AK123" s="91">
        <v>226.58395628533589</v>
      </c>
      <c r="AL123" s="106">
        <v>4389.7831706673705</v>
      </c>
      <c r="AM123" s="107">
        <v>5162.5996030071219</v>
      </c>
      <c r="AN123" s="106"/>
      <c r="AO123" s="107"/>
      <c r="AP123" s="106">
        <v>0</v>
      </c>
      <c r="AQ123" s="107">
        <v>0</v>
      </c>
      <c r="AR123" s="122">
        <v>49.674229322461599</v>
      </c>
      <c r="AS123" s="115">
        <v>51.876325853637148</v>
      </c>
      <c r="AT123" s="114">
        <v>120.21570137339559</v>
      </c>
      <c r="AU123" s="115">
        <v>105.79079645320638</v>
      </c>
      <c r="AV123" s="106">
        <v>878.39790424690057</v>
      </c>
      <c r="AW123" s="107">
        <v>2125.0085241361116</v>
      </c>
      <c r="AX123" s="151"/>
      <c r="AZ123"/>
      <c r="BA123"/>
      <c r="BB123"/>
    </row>
    <row r="124" spans="1:54" ht="15.6" customHeight="1" x14ac:dyDescent="0.3">
      <c r="A124" s="1">
        <v>291</v>
      </c>
      <c r="B124" s="38" t="s">
        <v>172</v>
      </c>
      <c r="C124" s="146">
        <v>2092</v>
      </c>
      <c r="D124" s="160">
        <v>9.11</v>
      </c>
      <c r="E124" s="35"/>
      <c r="F124" s="34"/>
      <c r="G124" s="35"/>
      <c r="H124" s="34"/>
      <c r="I124" s="35"/>
      <c r="J124" s="34"/>
      <c r="K124" s="35"/>
      <c r="L124" s="34"/>
      <c r="M124" s="123"/>
      <c r="N124" s="35"/>
      <c r="O124" s="34"/>
      <c r="P124" s="35"/>
      <c r="Q124" s="34"/>
      <c r="R124" s="130"/>
      <c r="S124" s="34"/>
      <c r="T124" s="35"/>
      <c r="U124" s="34"/>
      <c r="V124" s="35"/>
      <c r="W124" s="34"/>
      <c r="X124" s="35"/>
      <c r="Y124" s="34"/>
      <c r="Z124" s="90"/>
      <c r="AA124" s="91"/>
      <c r="AB124" s="90"/>
      <c r="AC124" s="91"/>
      <c r="AD124" s="90"/>
      <c r="AE124" s="91"/>
      <c r="AF124" s="368"/>
      <c r="AG124" s="97"/>
      <c r="AH124" s="90"/>
      <c r="AI124" s="91"/>
      <c r="AJ124" s="90"/>
      <c r="AK124" s="91"/>
      <c r="AL124" s="106"/>
      <c r="AM124" s="107"/>
      <c r="AN124" s="106"/>
      <c r="AO124" s="107"/>
      <c r="AP124" s="106"/>
      <c r="AQ124" s="107"/>
      <c r="AR124" s="122"/>
      <c r="AS124" s="115"/>
      <c r="AT124" s="114"/>
      <c r="AU124" s="115"/>
      <c r="AV124" s="106"/>
      <c r="AW124" s="107"/>
      <c r="AX124" s="151"/>
      <c r="AZ124"/>
      <c r="BA124"/>
      <c r="BB124"/>
    </row>
    <row r="125" spans="1:54" ht="15.6" customHeight="1" x14ac:dyDescent="0.3">
      <c r="A125" s="1">
        <v>297</v>
      </c>
      <c r="B125" s="38" t="s">
        <v>24</v>
      </c>
      <c r="C125" s="146">
        <v>124021</v>
      </c>
      <c r="D125" s="160">
        <v>8.11</v>
      </c>
      <c r="E125" s="35">
        <v>899.23852387902048</v>
      </c>
      <c r="F125" s="34">
        <v>3750.9459852766872</v>
      </c>
      <c r="G125" s="35">
        <v>3295.3752664468116</v>
      </c>
      <c r="H125" s="34">
        <v>5905.3375698470418</v>
      </c>
      <c r="I125" s="35">
        <v>27.287894432994602</v>
      </c>
      <c r="J125" s="34">
        <v>63.517892769233221</v>
      </c>
      <c r="K125" s="35">
        <v>-2389.0407618870995</v>
      </c>
      <c r="L125" s="34">
        <v>-2135.90481233017</v>
      </c>
      <c r="M125" s="123">
        <v>2484.0067953814273</v>
      </c>
      <c r="N125" s="35">
        <v>323.02122221236726</v>
      </c>
      <c r="O125" s="34">
        <v>942.49852831375335</v>
      </c>
      <c r="P125" s="35">
        <v>2807.0280175937946</v>
      </c>
      <c r="Q125" s="34">
        <v>3426.5053236951808</v>
      </c>
      <c r="R125" s="130">
        <v>456.89485506486807</v>
      </c>
      <c r="S125" s="34">
        <v>1176.158327944461</v>
      </c>
      <c r="T125" s="35">
        <v>438.4855192265826</v>
      </c>
      <c r="U125" s="34">
        <v>873.96176034703808</v>
      </c>
      <c r="V125" s="35">
        <v>104.19839083186979</v>
      </c>
      <c r="W125" s="34">
        <v>134.57777917851064</v>
      </c>
      <c r="X125" s="35">
        <v>18.409335838285454</v>
      </c>
      <c r="Y125" s="34">
        <v>302.19656759742298</v>
      </c>
      <c r="Z125" s="90">
        <v>732.8903979164819</v>
      </c>
      <c r="AA125" s="91">
        <v>1312.9253826368115</v>
      </c>
      <c r="AB125" s="90">
        <v>62.341498314586254</v>
      </c>
      <c r="AC125" s="91">
        <v>89.583029127087599</v>
      </c>
      <c r="AD125" s="90">
        <v>-171.45136783286705</v>
      </c>
      <c r="AE125" s="91">
        <v>1169.6475588005258</v>
      </c>
      <c r="AF125" s="368">
        <v>0.85504597489291012</v>
      </c>
      <c r="AG125" s="97">
        <v>1.2263658394633263</v>
      </c>
      <c r="AH125" s="90">
        <v>762.18677361092068</v>
      </c>
      <c r="AI125" s="91">
        <v>1273.565529628047</v>
      </c>
      <c r="AJ125" s="90">
        <v>60.120737103405155</v>
      </c>
      <c r="AK125" s="91">
        <v>55.695506673875087</v>
      </c>
      <c r="AL125" s="106">
        <v>4374.0795478991458</v>
      </c>
      <c r="AM125" s="107">
        <v>7450.3826881737768</v>
      </c>
      <c r="AN125" s="106"/>
      <c r="AO125" s="107"/>
      <c r="AP125" s="106">
        <v>2015.9324670864805</v>
      </c>
      <c r="AQ125" s="107">
        <v>5.1468542506158546</v>
      </c>
      <c r="AR125" s="122">
        <v>47.895343615025233</v>
      </c>
      <c r="AS125" s="115">
        <v>33.447881641481239</v>
      </c>
      <c r="AT125" s="114">
        <v>131.50068065129241</v>
      </c>
      <c r="AU125" s="115">
        <v>130.64644877743913</v>
      </c>
      <c r="AV125" s="106">
        <v>1505.5090664484242</v>
      </c>
      <c r="AW125" s="107">
        <v>1145.629251175204</v>
      </c>
      <c r="AX125" s="151"/>
      <c r="AZ125"/>
      <c r="BA125"/>
      <c r="BB125"/>
    </row>
    <row r="126" spans="1:54" ht="15.6" customHeight="1" x14ac:dyDescent="0.3">
      <c r="A126" s="1">
        <v>300</v>
      </c>
      <c r="B126" s="38" t="s">
        <v>173</v>
      </c>
      <c r="C126" s="146">
        <v>3381</v>
      </c>
      <c r="D126" s="160">
        <v>8.36</v>
      </c>
      <c r="E126" s="35">
        <v>1026.5880893226856</v>
      </c>
      <c r="F126" s="34">
        <v>1466.6738213546289</v>
      </c>
      <c r="G126" s="35">
        <v>4244.0119402543623</v>
      </c>
      <c r="H126" s="34">
        <v>4838.5029784087546</v>
      </c>
      <c r="I126" s="35">
        <v>24.189095218736771</v>
      </c>
      <c r="J126" s="34">
        <v>30.312553860139939</v>
      </c>
      <c r="K126" s="35">
        <v>-3217.423850931677</v>
      </c>
      <c r="L126" s="34">
        <v>-3380.5932446021889</v>
      </c>
      <c r="M126" s="123">
        <v>2040.7859686483289</v>
      </c>
      <c r="N126" s="35">
        <v>1988.972197574682</v>
      </c>
      <c r="O126" s="34">
        <v>2225.7345548654243</v>
      </c>
      <c r="P126" s="35">
        <v>4029.7581662230109</v>
      </c>
      <c r="Q126" s="34">
        <v>4266.5205235137528</v>
      </c>
      <c r="R126" s="130">
        <v>770.0771990535344</v>
      </c>
      <c r="S126" s="34">
        <v>807.70994676131329</v>
      </c>
      <c r="T126" s="35">
        <v>344.28418219461702</v>
      </c>
      <c r="U126" s="34">
        <v>485.28497190180417</v>
      </c>
      <c r="V126" s="35">
        <v>223.67487060971771</v>
      </c>
      <c r="W126" s="34">
        <v>166.44033784849012</v>
      </c>
      <c r="X126" s="35">
        <v>349.5618722271517</v>
      </c>
      <c r="Y126" s="34">
        <v>285.49787045252884</v>
      </c>
      <c r="Z126" s="90">
        <v>573.13738834664298</v>
      </c>
      <c r="AA126" s="91">
        <v>614.53019225081334</v>
      </c>
      <c r="AB126" s="90">
        <v>134.36171059700243</v>
      </c>
      <c r="AC126" s="91">
        <v>131.43535613814981</v>
      </c>
      <c r="AD126" s="90">
        <v>270.67469091984617</v>
      </c>
      <c r="AE126" s="91">
        <v>724.37784679089032</v>
      </c>
      <c r="AF126" s="368">
        <v>2.2752555474317102</v>
      </c>
      <c r="AG126" s="97">
        <v>1.6850918457019661</v>
      </c>
      <c r="AH126" s="90">
        <v>534.96886128364383</v>
      </c>
      <c r="AI126" s="91">
        <v>658.15098195800067</v>
      </c>
      <c r="AJ126" s="90">
        <v>38.892002160578464</v>
      </c>
      <c r="AK126" s="91">
        <v>39.814724441118329</v>
      </c>
      <c r="AL126" s="106">
        <v>2456.012466725821</v>
      </c>
      <c r="AM126" s="107">
        <v>3527.572182786158</v>
      </c>
      <c r="AN126" s="106"/>
      <c r="AO126" s="107"/>
      <c r="AP126" s="106">
        <v>604.98745999418099</v>
      </c>
      <c r="AQ126" s="107">
        <v>458.07991853360488</v>
      </c>
      <c r="AR126" s="122">
        <v>65.969351390368331</v>
      </c>
      <c r="AS126" s="115">
        <v>58.999445124821023</v>
      </c>
      <c r="AT126" s="114">
        <v>64.263440734554791</v>
      </c>
      <c r="AU126" s="115">
        <v>78.0211854746847</v>
      </c>
      <c r="AV126" s="106">
        <v>2546.028080449571</v>
      </c>
      <c r="AW126" s="107">
        <v>2786.3546968352553</v>
      </c>
      <c r="AX126" s="151"/>
      <c r="AZ126"/>
      <c r="BA126"/>
      <c r="BB126"/>
    </row>
    <row r="127" spans="1:54" ht="15.6" customHeight="1" x14ac:dyDescent="0.3">
      <c r="A127" s="1">
        <v>301</v>
      </c>
      <c r="B127" s="38" t="s">
        <v>174</v>
      </c>
      <c r="C127" s="146">
        <v>19759</v>
      </c>
      <c r="D127" s="160">
        <v>8.36</v>
      </c>
      <c r="E127" s="35">
        <v>1348.4626367731159</v>
      </c>
      <c r="F127" s="34">
        <v>2396.0067346525634</v>
      </c>
      <c r="G127" s="35">
        <v>4021.1672954096871</v>
      </c>
      <c r="H127" s="34">
        <v>5137.0911716179962</v>
      </c>
      <c r="I127" s="35">
        <v>33.534109319759878</v>
      </c>
      <c r="J127" s="34">
        <v>46.641312264230436</v>
      </c>
      <c r="K127" s="35">
        <v>-2672.7046586365709</v>
      </c>
      <c r="L127" s="34">
        <v>-2741.9581056733641</v>
      </c>
      <c r="M127" s="123">
        <v>2034.4403750189786</v>
      </c>
      <c r="N127" s="35">
        <v>796.29030467128905</v>
      </c>
      <c r="O127" s="34">
        <v>1244.6058100106279</v>
      </c>
      <c r="P127" s="35">
        <v>2830.7306796902676</v>
      </c>
      <c r="Q127" s="34">
        <v>3279.0461850296065</v>
      </c>
      <c r="R127" s="130">
        <v>753.64242066906218</v>
      </c>
      <c r="S127" s="34">
        <v>1072.2721929247432</v>
      </c>
      <c r="T127" s="35">
        <v>406.39166000303658</v>
      </c>
      <c r="U127" s="34">
        <v>734.44637582873622</v>
      </c>
      <c r="V127" s="35">
        <v>185.44731470705648</v>
      </c>
      <c r="W127" s="34">
        <v>145.99734278963666</v>
      </c>
      <c r="X127" s="35">
        <v>347.2507606660256</v>
      </c>
      <c r="Y127" s="34">
        <v>337.82581709600692</v>
      </c>
      <c r="Z127" s="90">
        <v>1161.768640113366</v>
      </c>
      <c r="AA127" s="91">
        <v>1535.7793532061339</v>
      </c>
      <c r="AB127" s="90">
        <v>64.870267163995862</v>
      </c>
      <c r="AC127" s="91">
        <v>69.819417137379745</v>
      </c>
      <c r="AD127" s="90">
        <v>-429.13415759906871</v>
      </c>
      <c r="AE127" s="91">
        <v>1044.8025360595173</v>
      </c>
      <c r="AF127" s="368">
        <v>0.98956505373281534</v>
      </c>
      <c r="AG127" s="97">
        <v>1.1159568485054292</v>
      </c>
      <c r="AH127" s="90">
        <v>2194.9365418290399</v>
      </c>
      <c r="AI127" s="91">
        <v>2640.3591922668152</v>
      </c>
      <c r="AJ127" s="90">
        <v>131.56773368535465</v>
      </c>
      <c r="AK127" s="91">
        <v>125.01474301386902</v>
      </c>
      <c r="AL127" s="106">
        <v>6103.0113376182999</v>
      </c>
      <c r="AM127" s="107">
        <v>7553.6497752922714</v>
      </c>
      <c r="AN127" s="106"/>
      <c r="AO127" s="107"/>
      <c r="AP127" s="106">
        <v>1198.2691101055807</v>
      </c>
      <c r="AQ127" s="107">
        <v>9.5879517345399687</v>
      </c>
      <c r="AR127" s="122">
        <v>44.834934286174843</v>
      </c>
      <c r="AS127" s="115">
        <v>37.8871107719809</v>
      </c>
      <c r="AT127" s="114">
        <v>162.17569270149866</v>
      </c>
      <c r="AU127" s="115">
        <v>159.62345836784345</v>
      </c>
      <c r="AV127" s="106">
        <v>995.13560908952877</v>
      </c>
      <c r="AW127" s="107">
        <v>929.31225011387221</v>
      </c>
      <c r="AX127" s="151"/>
      <c r="AZ127"/>
      <c r="BA127"/>
      <c r="BB127"/>
    </row>
    <row r="128" spans="1:54" ht="15.6" customHeight="1" x14ac:dyDescent="0.3">
      <c r="A128" s="1">
        <v>304</v>
      </c>
      <c r="B128" s="39" t="s">
        <v>175</v>
      </c>
      <c r="C128" s="146">
        <v>949</v>
      </c>
      <c r="D128" s="160">
        <v>5.36</v>
      </c>
      <c r="E128" s="35">
        <v>1550.8106638566912</v>
      </c>
      <c r="F128" s="34">
        <v>1705.7544783983139</v>
      </c>
      <c r="G128" s="35">
        <v>4446.5799157007377</v>
      </c>
      <c r="H128" s="34">
        <v>4551.7175974710217</v>
      </c>
      <c r="I128" s="35">
        <v>34.876482448472956</v>
      </c>
      <c r="J128" s="34">
        <v>37.474962843609795</v>
      </c>
      <c r="K128" s="35">
        <v>-2895.7692518440463</v>
      </c>
      <c r="L128" s="34">
        <v>-2845.9631190727082</v>
      </c>
      <c r="M128" s="123">
        <v>3429.0403793466808</v>
      </c>
      <c r="N128" s="35">
        <v>-373.54478398314012</v>
      </c>
      <c r="O128" s="34">
        <v>-373.54478398314012</v>
      </c>
      <c r="P128" s="35">
        <v>3055.4955953635408</v>
      </c>
      <c r="Q128" s="34">
        <v>3055.4955953635408</v>
      </c>
      <c r="R128" s="130">
        <v>124.04009483667018</v>
      </c>
      <c r="S128" s="34">
        <v>150.8872497365648</v>
      </c>
      <c r="T128" s="35">
        <v>527.43909378292938</v>
      </c>
      <c r="U128" s="34">
        <v>556.62065331928341</v>
      </c>
      <c r="V128" s="35">
        <v>23.517425291140743</v>
      </c>
      <c r="W128" s="34">
        <v>27.107734654972333</v>
      </c>
      <c r="X128" s="35">
        <v>-403.39899894625927</v>
      </c>
      <c r="Y128" s="34">
        <v>-405.73340358271867</v>
      </c>
      <c r="Z128" s="90">
        <v>1000.0129820864067</v>
      </c>
      <c r="AA128" s="91">
        <v>1000.0126448893573</v>
      </c>
      <c r="AB128" s="90">
        <v>12.40384845583459</v>
      </c>
      <c r="AC128" s="91">
        <v>15.088534180811203</v>
      </c>
      <c r="AD128" s="90">
        <v>-917.20456269757631</v>
      </c>
      <c r="AE128" s="91">
        <v>-6.8145416227608004</v>
      </c>
      <c r="AF128" s="368">
        <v>0.44120849951440883</v>
      </c>
      <c r="AG128" s="97">
        <v>0.35941594159870305</v>
      </c>
      <c r="AH128" s="90">
        <v>353.37498419388828</v>
      </c>
      <c r="AI128" s="91">
        <v>631.63119072708116</v>
      </c>
      <c r="AJ128" s="90">
        <v>21.681132658824207</v>
      </c>
      <c r="AK128" s="91">
        <v>37.869876696084418</v>
      </c>
      <c r="AL128" s="106">
        <v>2626.2086406743942</v>
      </c>
      <c r="AM128" s="107">
        <v>4178.6459430979976</v>
      </c>
      <c r="AN128" s="106"/>
      <c r="AO128" s="107"/>
      <c r="AP128" s="106">
        <v>0</v>
      </c>
      <c r="AQ128" s="107">
        <v>0</v>
      </c>
      <c r="AR128" s="122">
        <v>70.952704886027618</v>
      </c>
      <c r="AS128" s="115">
        <v>61.895182988695638</v>
      </c>
      <c r="AT128" s="114">
        <v>68.122114735709928</v>
      </c>
      <c r="AU128" s="115">
        <v>99.09989269041472</v>
      </c>
      <c r="AV128" s="106">
        <v>3624.3670600632245</v>
      </c>
      <c r="AW128" s="107">
        <v>3648.9831401475235</v>
      </c>
      <c r="AX128" s="151"/>
      <c r="AZ128"/>
      <c r="BA128"/>
      <c r="BB128"/>
    </row>
    <row r="129" spans="1:54" ht="15.6" customHeight="1" x14ac:dyDescent="0.3">
      <c r="A129" s="1">
        <v>305</v>
      </c>
      <c r="B129" s="38" t="s">
        <v>176</v>
      </c>
      <c r="C129" s="146">
        <v>15019</v>
      </c>
      <c r="D129" s="160">
        <v>7.36</v>
      </c>
      <c r="E129" s="35">
        <v>1028.1403808509222</v>
      </c>
      <c r="F129" s="34">
        <v>1713.7189806245424</v>
      </c>
      <c r="G129" s="35">
        <v>3933.1345968439973</v>
      </c>
      <c r="H129" s="34">
        <v>4424.8545082894998</v>
      </c>
      <c r="I129" s="35">
        <v>26.140483004978183</v>
      </c>
      <c r="J129" s="34">
        <v>38.729385958658526</v>
      </c>
      <c r="K129" s="35">
        <v>-2821.0951328317465</v>
      </c>
      <c r="L129" s="34">
        <v>-2705.9154617484519</v>
      </c>
      <c r="M129" s="123">
        <v>2260.321996804048</v>
      </c>
      <c r="N129" s="35">
        <v>1145.7619681736467</v>
      </c>
      <c r="O129" s="34">
        <v>1145.7619681736467</v>
      </c>
      <c r="P129" s="35">
        <v>3406.0839649776944</v>
      </c>
      <c r="Q129" s="34">
        <v>3406.0839649776944</v>
      </c>
      <c r="R129" s="130">
        <v>561.13328850123173</v>
      </c>
      <c r="S129" s="34">
        <v>643.69118583128034</v>
      </c>
      <c r="T129" s="35">
        <v>452.5940282309075</v>
      </c>
      <c r="U129" s="34">
        <v>534.99676276716161</v>
      </c>
      <c r="V129" s="35">
        <v>123.98159354744047</v>
      </c>
      <c r="W129" s="34">
        <v>120.3168375266271</v>
      </c>
      <c r="X129" s="35">
        <v>108.53926027032425</v>
      </c>
      <c r="Y129" s="34">
        <v>108.69442306411878</v>
      </c>
      <c r="Z129" s="90">
        <v>1408.1484246620948</v>
      </c>
      <c r="AA129" s="91">
        <v>1665.489218323457</v>
      </c>
      <c r="AB129" s="90">
        <v>39.849015819187073</v>
      </c>
      <c r="AC129" s="91">
        <v>38.648775311751564</v>
      </c>
      <c r="AD129" s="90">
        <v>-846.09701578001204</v>
      </c>
      <c r="AE129" s="91">
        <v>592.17080631200474</v>
      </c>
      <c r="AF129" s="368">
        <v>1.0341275778427832</v>
      </c>
      <c r="AG129" s="97">
        <v>0.95537382750815181</v>
      </c>
      <c r="AH129" s="90">
        <v>1280.2785598242228</v>
      </c>
      <c r="AI129" s="91">
        <v>1539.56233304481</v>
      </c>
      <c r="AJ129" s="90">
        <v>76.479583111463725</v>
      </c>
      <c r="AK129" s="91">
        <v>81.739232641713073</v>
      </c>
      <c r="AL129" s="106">
        <v>4320.5132046074968</v>
      </c>
      <c r="AM129" s="107">
        <v>5427.9773020840266</v>
      </c>
      <c r="AN129" s="106"/>
      <c r="AO129" s="107"/>
      <c r="AP129" s="106">
        <v>480.45675821999203</v>
      </c>
      <c r="AQ129" s="107">
        <v>31.580087151723227</v>
      </c>
      <c r="AR129" s="122">
        <v>51.329479550014497</v>
      </c>
      <c r="AS129" s="115">
        <v>47.923191985131069</v>
      </c>
      <c r="AT129" s="114">
        <v>112.72088748637022</v>
      </c>
      <c r="AU129" s="115">
        <v>123.76369191189862</v>
      </c>
      <c r="AV129" s="106">
        <v>1499.0311165856583</v>
      </c>
      <c r="AW129" s="107">
        <v>2003.9809101804381</v>
      </c>
      <c r="AX129" s="151"/>
      <c r="AZ129"/>
      <c r="BA129"/>
      <c r="BB129"/>
    </row>
    <row r="130" spans="1:54" ht="15.6" customHeight="1" x14ac:dyDescent="0.3">
      <c r="A130" s="1">
        <v>312</v>
      </c>
      <c r="B130" s="38" t="s">
        <v>178</v>
      </c>
      <c r="C130" s="146">
        <v>1174</v>
      </c>
      <c r="D130" s="160">
        <v>9.86</v>
      </c>
      <c r="E130" s="35">
        <v>1118.9127512776831</v>
      </c>
      <c r="F130" s="34">
        <v>1635.4344122657581</v>
      </c>
      <c r="G130" s="35">
        <v>4123.0628109028967</v>
      </c>
      <c r="H130" s="34">
        <v>4600.5110732538333</v>
      </c>
      <c r="I130" s="35">
        <v>27.137902151741805</v>
      </c>
      <c r="J130" s="34">
        <v>35.5489724125162</v>
      </c>
      <c r="K130" s="35">
        <v>-3004.1500596252131</v>
      </c>
      <c r="L130" s="34">
        <v>-2965.0766609880748</v>
      </c>
      <c r="M130" s="123">
        <v>2807.3881601362864</v>
      </c>
      <c r="N130" s="35">
        <v>839.40374787052815</v>
      </c>
      <c r="O130" s="34">
        <v>925.0425894378194</v>
      </c>
      <c r="P130" s="35">
        <v>3646.7919080068145</v>
      </c>
      <c r="Q130" s="34">
        <v>3732.4307495741059</v>
      </c>
      <c r="R130" s="130">
        <v>618.37020442930157</v>
      </c>
      <c r="S130" s="34">
        <v>668.65417376490632</v>
      </c>
      <c r="T130" s="35">
        <v>438.33683986371381</v>
      </c>
      <c r="U130" s="34">
        <v>435.26405451448039</v>
      </c>
      <c r="V130" s="35">
        <v>141.07192190863151</v>
      </c>
      <c r="W130" s="34">
        <v>153.62035225048925</v>
      </c>
      <c r="X130" s="35">
        <v>165.1863202725724</v>
      </c>
      <c r="Y130" s="34">
        <v>218.90971039182284</v>
      </c>
      <c r="Z130" s="90">
        <v>229.1311754684838</v>
      </c>
      <c r="AA130" s="91">
        <v>269.16524701873936</v>
      </c>
      <c r="AB130" s="90">
        <v>269.88847583643121</v>
      </c>
      <c r="AC130" s="91">
        <v>248.41772151898732</v>
      </c>
      <c r="AD130" s="90">
        <v>597.7216695059625</v>
      </c>
      <c r="AE130" s="91">
        <v>515.44229131175473</v>
      </c>
      <c r="AF130" s="368">
        <v>0.66188509290155328</v>
      </c>
      <c r="AG130" s="97">
        <v>0.60521042084168342</v>
      </c>
      <c r="AH130" s="90">
        <v>5633.7308347529815</v>
      </c>
      <c r="AI130" s="91">
        <v>6092.8449744463369</v>
      </c>
      <c r="AJ130" s="90">
        <v>441.09076527403278</v>
      </c>
      <c r="AK130" s="91">
        <v>417.80204832773239</v>
      </c>
      <c r="AL130" s="106">
        <v>8688.2453151618392</v>
      </c>
      <c r="AM130" s="107">
        <v>10718.909710391823</v>
      </c>
      <c r="AN130" s="106"/>
      <c r="AO130" s="107"/>
      <c r="AP130" s="106">
        <v>257.55898829431436</v>
      </c>
      <c r="AQ130" s="107">
        <v>0</v>
      </c>
      <c r="AR130" s="122">
        <v>18.603630652178754</v>
      </c>
      <c r="AS130" s="115">
        <v>16.74060382008626</v>
      </c>
      <c r="AT130" s="114">
        <v>192.66575101386255</v>
      </c>
      <c r="AU130" s="115">
        <v>211.83875079668579</v>
      </c>
      <c r="AV130" s="106">
        <v>-2436.4387393526408</v>
      </c>
      <c r="AW130" s="107">
        <v>-2383.3049403747868</v>
      </c>
      <c r="AX130" s="151"/>
      <c r="AZ130"/>
      <c r="BA130"/>
      <c r="BB130"/>
    </row>
    <row r="131" spans="1:54" ht="15.6" customHeight="1" x14ac:dyDescent="0.3">
      <c r="A131" s="1">
        <v>316</v>
      </c>
      <c r="B131" s="38" t="s">
        <v>179</v>
      </c>
      <c r="C131" s="146">
        <v>4114</v>
      </c>
      <c r="D131" s="160">
        <v>9.36</v>
      </c>
      <c r="E131" s="35">
        <v>705.07655566358778</v>
      </c>
      <c r="F131" s="34">
        <v>795.14678172095284</v>
      </c>
      <c r="G131" s="35">
        <v>3192.2381453573166</v>
      </c>
      <c r="H131" s="34">
        <v>3412.1003962080699</v>
      </c>
      <c r="I131" s="35">
        <v>22.087216666119581</v>
      </c>
      <c r="J131" s="34">
        <v>23.303733460029903</v>
      </c>
      <c r="K131" s="35">
        <v>-2487.1615896937287</v>
      </c>
      <c r="L131" s="34">
        <v>-2617.1115751093826</v>
      </c>
      <c r="M131" s="123">
        <v>2579.6552722411275</v>
      </c>
      <c r="N131" s="35">
        <v>399.03305785123968</v>
      </c>
      <c r="O131" s="34">
        <v>582.78926592124458</v>
      </c>
      <c r="P131" s="35">
        <v>2978.6883300923673</v>
      </c>
      <c r="Q131" s="34">
        <v>3162.4445381623718</v>
      </c>
      <c r="R131" s="130">
        <v>396.54824744773941</v>
      </c>
      <c r="S131" s="34">
        <v>442.1798006806028</v>
      </c>
      <c r="T131" s="35">
        <v>355.25380651434125</v>
      </c>
      <c r="U131" s="34">
        <v>387.68043023821099</v>
      </c>
      <c r="V131" s="35">
        <v>111.6239263805696</v>
      </c>
      <c r="W131" s="34">
        <v>114.05780797573522</v>
      </c>
      <c r="X131" s="35">
        <v>41.29444093339815</v>
      </c>
      <c r="Y131" s="34">
        <v>54.331922702965485</v>
      </c>
      <c r="Z131" s="90">
        <v>908.04017987360226</v>
      </c>
      <c r="AA131" s="91">
        <v>926.14731161886243</v>
      </c>
      <c r="AB131" s="90">
        <v>43.670782002503273</v>
      </c>
      <c r="AC131" s="91">
        <v>47.744003047171091</v>
      </c>
      <c r="AD131" s="90">
        <v>-215.58203937773445</v>
      </c>
      <c r="AE131" s="91">
        <v>210.4008701993194</v>
      </c>
      <c r="AF131" s="368">
        <v>0.65597109429636835</v>
      </c>
      <c r="AG131" s="97">
        <v>0.71367597071809286</v>
      </c>
      <c r="AH131" s="90">
        <v>461.15647058823527</v>
      </c>
      <c r="AI131" s="91">
        <v>588.51709042294601</v>
      </c>
      <c r="AJ131" s="90">
        <v>36.030223997511655</v>
      </c>
      <c r="AK131" s="91">
        <v>43.6903230526976</v>
      </c>
      <c r="AL131" s="106">
        <v>5347.4005833738456</v>
      </c>
      <c r="AM131" s="107">
        <v>5347.7826324744774</v>
      </c>
      <c r="AN131" s="106"/>
      <c r="AO131" s="107"/>
      <c r="AP131" s="106">
        <v>722.72510719390186</v>
      </c>
      <c r="AQ131" s="107">
        <v>5.7103025250119099</v>
      </c>
      <c r="AR131" s="122">
        <v>37.744165944878546</v>
      </c>
      <c r="AS131" s="115">
        <v>34.142270795844134</v>
      </c>
      <c r="AT131" s="114">
        <v>169.68049858082762</v>
      </c>
      <c r="AU131" s="115">
        <v>160.13972485306908</v>
      </c>
      <c r="AV131" s="106">
        <v>1774.3903427321343</v>
      </c>
      <c r="AW131" s="107">
        <v>1250.9335123966944</v>
      </c>
      <c r="AX131" s="151"/>
      <c r="AZ131"/>
      <c r="BA131"/>
      <c r="BB131"/>
    </row>
    <row r="132" spans="1:54" ht="15.6" customHeight="1" x14ac:dyDescent="0.3">
      <c r="A132" s="1">
        <v>317</v>
      </c>
      <c r="B132" s="38" t="s">
        <v>180</v>
      </c>
      <c r="C132" s="146">
        <v>2440</v>
      </c>
      <c r="D132" s="160">
        <v>8.86</v>
      </c>
      <c r="E132" s="35">
        <v>548.0950696721311</v>
      </c>
      <c r="F132" s="34">
        <v>1630.424536885246</v>
      </c>
      <c r="G132" s="35">
        <v>4020.4649795081968</v>
      </c>
      <c r="H132" s="34">
        <v>5061.3785532786887</v>
      </c>
      <c r="I132" s="35">
        <v>13.632628874165118</v>
      </c>
      <c r="J132" s="34">
        <v>32.21305262435034</v>
      </c>
      <c r="K132" s="35">
        <v>-3472.3699098360657</v>
      </c>
      <c r="L132" s="34">
        <v>-3430.9540163934425</v>
      </c>
      <c r="M132" s="123">
        <v>1816.0705696721313</v>
      </c>
      <c r="N132" s="35">
        <v>2112.0102459016393</v>
      </c>
      <c r="O132" s="34">
        <v>2431.8690942622952</v>
      </c>
      <c r="P132" s="35">
        <v>3928.0808155737705</v>
      </c>
      <c r="Q132" s="34">
        <v>4247.9396639344268</v>
      </c>
      <c r="R132" s="130">
        <v>588.87090163934431</v>
      </c>
      <c r="S132" s="34">
        <v>800.79091803278698</v>
      </c>
      <c r="T132" s="35">
        <v>372.53234836065576</v>
      </c>
      <c r="U132" s="34">
        <v>686.19225819672135</v>
      </c>
      <c r="V132" s="35">
        <v>158.07242088658754</v>
      </c>
      <c r="W132" s="34">
        <v>116.70066347545584</v>
      </c>
      <c r="X132" s="35">
        <v>216.33855327868849</v>
      </c>
      <c r="Y132" s="34">
        <v>114.59865983606556</v>
      </c>
      <c r="Z132" s="90">
        <v>250.34712295081965</v>
      </c>
      <c r="AA132" s="91">
        <v>533.56821311475403</v>
      </c>
      <c r="AB132" s="90">
        <v>235.22175717394887</v>
      </c>
      <c r="AC132" s="91">
        <v>150.08220099134007</v>
      </c>
      <c r="AD132" s="90">
        <v>339.63976229508199</v>
      </c>
      <c r="AE132" s="91">
        <v>683.49012295081968</v>
      </c>
      <c r="AF132" s="368">
        <v>1.1896450327666719</v>
      </c>
      <c r="AG132" s="97">
        <v>0.86886642064424668</v>
      </c>
      <c r="AH132" s="90">
        <v>4204.8334180327865</v>
      </c>
      <c r="AI132" s="91">
        <v>420.2758360655738</v>
      </c>
      <c r="AJ132" s="90">
        <v>324.10533884735747</v>
      </c>
      <c r="AK132" s="91">
        <v>21.913812338805098</v>
      </c>
      <c r="AL132" s="106">
        <v>3829.3593073770494</v>
      </c>
      <c r="AM132" s="107">
        <v>7653.3607950819669</v>
      </c>
      <c r="AN132" s="106"/>
      <c r="AO132" s="107"/>
      <c r="AP132" s="106">
        <v>847.45351657235244</v>
      </c>
      <c r="AQ132" s="107">
        <v>50.466289409862576</v>
      </c>
      <c r="AR132" s="122">
        <v>58.725735558953808</v>
      </c>
      <c r="AS132" s="115">
        <v>40.590605332762806</v>
      </c>
      <c r="AT132" s="114">
        <v>104.54692152712073</v>
      </c>
      <c r="AU132" s="115">
        <v>148.91617249311037</v>
      </c>
      <c r="AV132" s="106">
        <v>4391.1067991803275</v>
      </c>
      <c r="AW132" s="107">
        <v>3990.1444877049184</v>
      </c>
      <c r="AX132" s="151"/>
      <c r="AZ132"/>
      <c r="BA132"/>
      <c r="BB132"/>
    </row>
    <row r="133" spans="1:54" ht="15.6" customHeight="1" x14ac:dyDescent="0.3">
      <c r="A133" s="1">
        <v>398</v>
      </c>
      <c r="B133" s="38" t="s">
        <v>182</v>
      </c>
      <c r="C133" s="146">
        <v>120693</v>
      </c>
      <c r="D133" s="160">
        <v>8.11</v>
      </c>
      <c r="E133" s="35">
        <v>904.90509267314587</v>
      </c>
      <c r="F133" s="34">
        <v>3627.7725907881982</v>
      </c>
      <c r="G133" s="35">
        <v>3417.8712965126392</v>
      </c>
      <c r="H133" s="34">
        <v>5623.215528241074</v>
      </c>
      <c r="I133" s="35">
        <v>26.47569244624421</v>
      </c>
      <c r="J133" s="34">
        <v>64.514201395423925</v>
      </c>
      <c r="K133" s="35">
        <v>-2502.1782458800426</v>
      </c>
      <c r="L133" s="34">
        <v>-1998.8833267049456</v>
      </c>
      <c r="M133" s="123">
        <v>2525.7692306098947</v>
      </c>
      <c r="N133" s="35">
        <v>752.92184302320766</v>
      </c>
      <c r="O133" s="34">
        <v>1089.770197691664</v>
      </c>
      <c r="P133" s="35">
        <v>3278.6910736331024</v>
      </c>
      <c r="Q133" s="34">
        <v>3615.5394283015585</v>
      </c>
      <c r="R133" s="130">
        <v>785.16504528017367</v>
      </c>
      <c r="S133" s="34">
        <v>1503.3424214328918</v>
      </c>
      <c r="T133" s="35">
        <v>443.30058636374935</v>
      </c>
      <c r="U133" s="34">
        <v>960.29703611642765</v>
      </c>
      <c r="V133" s="35">
        <v>177.11798031232652</v>
      </c>
      <c r="W133" s="34">
        <v>156.54973043680459</v>
      </c>
      <c r="X133" s="35">
        <v>341.86445891642433</v>
      </c>
      <c r="Y133" s="34">
        <v>547.63583032984513</v>
      </c>
      <c r="Z133" s="90">
        <v>671.12525092590306</v>
      </c>
      <c r="AA133" s="91">
        <v>1098.7798533469215</v>
      </c>
      <c r="AB133" s="90">
        <v>116.99232657345826</v>
      </c>
      <c r="AC133" s="91">
        <v>136.81925609153268</v>
      </c>
      <c r="AD133" s="90">
        <v>226.508126403354</v>
      </c>
      <c r="AE133" s="91">
        <v>1364.8956701714267</v>
      </c>
      <c r="AF133" s="368">
        <v>1.0153996269062004</v>
      </c>
      <c r="AG133" s="97">
        <v>1.2377110924971308</v>
      </c>
      <c r="AH133" s="90">
        <v>2206.8580894500924</v>
      </c>
      <c r="AI133" s="91">
        <v>2463.1218621626776</v>
      </c>
      <c r="AJ133" s="90">
        <v>164.03033095551291</v>
      </c>
      <c r="AK133" s="91">
        <v>114.6334884565331</v>
      </c>
      <c r="AL133" s="106">
        <v>6166.4240298111736</v>
      </c>
      <c r="AM133" s="107">
        <v>9418.5781897044581</v>
      </c>
      <c r="AN133" s="106"/>
      <c r="AO133" s="107"/>
      <c r="AP133" s="106">
        <v>2918.7846106095276</v>
      </c>
      <c r="AQ133" s="107">
        <v>163.07031645516957</v>
      </c>
      <c r="AR133" s="122">
        <v>46.11391317436815</v>
      </c>
      <c r="AS133" s="115">
        <v>38.747190024282254</v>
      </c>
      <c r="AT133" s="114">
        <v>159.46264235417553</v>
      </c>
      <c r="AU133" s="115">
        <v>154.83998893244504</v>
      </c>
      <c r="AV133" s="106">
        <v>2110.8475720215752</v>
      </c>
      <c r="AW133" s="107">
        <v>3632.9029452412319</v>
      </c>
      <c r="AX133" s="151"/>
      <c r="AZ133"/>
      <c r="BA133"/>
      <c r="BB133"/>
    </row>
    <row r="134" spans="1:54" ht="15.6" customHeight="1" x14ac:dyDescent="0.3">
      <c r="A134" s="1">
        <v>399</v>
      </c>
      <c r="B134" s="38" t="s">
        <v>183</v>
      </c>
      <c r="C134" s="146">
        <v>7682</v>
      </c>
      <c r="D134" s="160">
        <v>9.11</v>
      </c>
      <c r="E134" s="35">
        <v>545.04208409268415</v>
      </c>
      <c r="F134" s="34"/>
      <c r="G134" s="35">
        <v>3295.8088479562616</v>
      </c>
      <c r="H134" s="34"/>
      <c r="I134" s="35">
        <v>16.537430088843472</v>
      </c>
      <c r="J134" s="34"/>
      <c r="K134" s="35">
        <v>-2750.7667638635771</v>
      </c>
      <c r="L134" s="34"/>
      <c r="M134" s="123">
        <v>2461.8330265555842</v>
      </c>
      <c r="N134" s="35">
        <v>739.21674043217911</v>
      </c>
      <c r="O134" s="34"/>
      <c r="P134" s="35">
        <v>3201.0497669877632</v>
      </c>
      <c r="Q134" s="34">
        <v>2461.8330265555842</v>
      </c>
      <c r="R134" s="130">
        <v>377.33291590731579</v>
      </c>
      <c r="S134" s="34"/>
      <c r="T134" s="35">
        <v>285.36052720645665</v>
      </c>
      <c r="U134" s="34"/>
      <c r="V134" s="35">
        <v>132.23024207350082</v>
      </c>
      <c r="W134" s="34"/>
      <c r="X134" s="35">
        <v>91.972388700859156</v>
      </c>
      <c r="Y134" s="34"/>
      <c r="Z134" s="90">
        <v>226.12966935693831</v>
      </c>
      <c r="AA134" s="91"/>
      <c r="AB134" s="90">
        <v>166.86572663391112</v>
      </c>
      <c r="AC134" s="91"/>
      <c r="AD134" s="90">
        <v>151.20324655037749</v>
      </c>
      <c r="AE134" s="91">
        <v>-27.706748242645144</v>
      </c>
      <c r="AF134" s="368">
        <v>0.87335392958842584</v>
      </c>
      <c r="AG134" s="97"/>
      <c r="AH134" s="90">
        <v>119.48940119760479</v>
      </c>
      <c r="AI134" s="91"/>
      <c r="AJ134" s="90">
        <v>10.988942987037612</v>
      </c>
      <c r="AK134" s="91"/>
      <c r="AL134" s="106">
        <v>3565.695803176256</v>
      </c>
      <c r="AM134" s="107"/>
      <c r="AN134" s="106"/>
      <c r="AO134" s="107"/>
      <c r="AP134" s="106">
        <v>248.63990405526414</v>
      </c>
      <c r="AQ134" s="107">
        <v>1.6905219393629269</v>
      </c>
      <c r="AR134" s="122">
        <v>35.762411266675585</v>
      </c>
      <c r="AS134" s="115"/>
      <c r="AT134" s="114">
        <v>107.42179835803262</v>
      </c>
      <c r="AU134" s="115"/>
      <c r="AV134" s="106">
        <v>310.64989065347567</v>
      </c>
      <c r="AW134" s="107"/>
      <c r="AX134" s="151"/>
      <c r="AZ134"/>
      <c r="BA134"/>
      <c r="BB134"/>
    </row>
    <row r="135" spans="1:54" ht="15.6" customHeight="1" x14ac:dyDescent="0.3">
      <c r="A135" s="1">
        <v>400</v>
      </c>
      <c r="B135" s="38" t="s">
        <v>184</v>
      </c>
      <c r="C135" s="146">
        <v>8441</v>
      </c>
      <c r="D135" s="160">
        <v>8.11</v>
      </c>
      <c r="E135" s="35">
        <v>1108.4555692453503</v>
      </c>
      <c r="F135" s="34">
        <v>1646.341435848833</v>
      </c>
      <c r="G135" s="35">
        <v>3946.565895036133</v>
      </c>
      <c r="H135" s="34">
        <v>4355.0120151640804</v>
      </c>
      <c r="I135" s="35">
        <v>28.086584608647502</v>
      </c>
      <c r="J135" s="34">
        <v>37.803372989932043</v>
      </c>
      <c r="K135" s="35">
        <v>-2837.8769079492949</v>
      </c>
      <c r="L135" s="34">
        <v>-2710.7032887098685</v>
      </c>
      <c r="M135" s="123">
        <v>2181.7885902144294</v>
      </c>
      <c r="N135" s="35">
        <v>1522.7431583935552</v>
      </c>
      <c r="O135" s="34">
        <v>1522.7431583935552</v>
      </c>
      <c r="P135" s="35">
        <v>3704.5317486079848</v>
      </c>
      <c r="Q135" s="34">
        <v>3704.5317486079848</v>
      </c>
      <c r="R135" s="130">
        <v>831.72262528136469</v>
      </c>
      <c r="S135" s="34">
        <v>915.14084705603602</v>
      </c>
      <c r="T135" s="35">
        <v>430.03800023693873</v>
      </c>
      <c r="U135" s="34">
        <v>531.63546973107452</v>
      </c>
      <c r="V135" s="35">
        <v>193.40677447646701</v>
      </c>
      <c r="W135" s="34">
        <v>172.13690567315908</v>
      </c>
      <c r="X135" s="35">
        <v>401.68462504442601</v>
      </c>
      <c r="Y135" s="34">
        <v>382.85541641985543</v>
      </c>
      <c r="Z135" s="90">
        <v>716.72237886506332</v>
      </c>
      <c r="AA135" s="91">
        <v>872.31579670655128</v>
      </c>
      <c r="AB135" s="90">
        <v>116.04529868293012</v>
      </c>
      <c r="AC135" s="91">
        <v>104.90935169478435</v>
      </c>
      <c r="AD135" s="90">
        <v>113.8528160170595</v>
      </c>
      <c r="AE135" s="91">
        <v>800.95052718872159</v>
      </c>
      <c r="AF135" s="368">
        <v>2.2828073579080104</v>
      </c>
      <c r="AG135" s="97">
        <v>1.5805358125841258</v>
      </c>
      <c r="AH135" s="90">
        <v>132.74422461793625</v>
      </c>
      <c r="AI135" s="91">
        <v>342.01139438455164</v>
      </c>
      <c r="AJ135" s="90">
        <v>9.6282766872567915</v>
      </c>
      <c r="AK135" s="91">
        <v>23.169750494040045</v>
      </c>
      <c r="AL135" s="106">
        <v>2659.6374837104609</v>
      </c>
      <c r="AM135" s="107">
        <v>4342.0436820281957</v>
      </c>
      <c r="AN135" s="106"/>
      <c r="AO135" s="107"/>
      <c r="AP135" s="106">
        <v>92.352459956968687</v>
      </c>
      <c r="AQ135" s="107">
        <v>50.754506335166148</v>
      </c>
      <c r="AR135" s="122">
        <v>56.46664482442246</v>
      </c>
      <c r="AS135" s="115">
        <v>47.602126991944949</v>
      </c>
      <c r="AT135" s="114">
        <v>75.914502368377782</v>
      </c>
      <c r="AU135" s="115">
        <v>105.69414564237165</v>
      </c>
      <c r="AV135" s="106">
        <v>1452.533325435375</v>
      </c>
      <c r="AW135" s="107">
        <v>1577.8131429925365</v>
      </c>
      <c r="AX135" s="151"/>
      <c r="AZ135"/>
      <c r="BA135"/>
      <c r="BB135" s="222"/>
    </row>
    <row r="136" spans="1:54" ht="15.6" customHeight="1" x14ac:dyDescent="0.3">
      <c r="A136" s="1">
        <v>407</v>
      </c>
      <c r="B136" s="39" t="s">
        <v>188</v>
      </c>
      <c r="C136" s="146">
        <v>2449</v>
      </c>
      <c r="D136" s="160">
        <v>8.86</v>
      </c>
      <c r="E136" s="35">
        <v>961.20465904450793</v>
      </c>
      <c r="F136" s="34">
        <v>1461.7423478971007</v>
      </c>
      <c r="G136" s="35">
        <v>4051.6758840343</v>
      </c>
      <c r="H136" s="34">
        <v>4495.7079665169458</v>
      </c>
      <c r="I136" s="35">
        <v>23.723631567671831</v>
      </c>
      <c r="J136" s="34">
        <v>32.514174825941531</v>
      </c>
      <c r="K136" s="35">
        <v>-3090.4712249897921</v>
      </c>
      <c r="L136" s="34">
        <v>-3033.9656186198449</v>
      </c>
      <c r="M136" s="123">
        <v>2179.4645447121275</v>
      </c>
      <c r="N136" s="35">
        <v>1116.8946508779093</v>
      </c>
      <c r="O136" s="34">
        <v>1116.8946508779093</v>
      </c>
      <c r="P136" s="35">
        <v>3296.3591955900365</v>
      </c>
      <c r="Q136" s="34">
        <v>3296.3591955900365</v>
      </c>
      <c r="R136" s="130">
        <v>333.10078807676604</v>
      </c>
      <c r="S136" s="34">
        <v>491.1564638628011</v>
      </c>
      <c r="T136" s="35">
        <v>244.01033074724378</v>
      </c>
      <c r="U136" s="34">
        <v>494.08845651286236</v>
      </c>
      <c r="V136" s="35">
        <v>136.51093667087639</v>
      </c>
      <c r="W136" s="34">
        <v>99.406585478488125</v>
      </c>
      <c r="X136" s="35">
        <v>89.090457329522252</v>
      </c>
      <c r="Y136" s="34">
        <v>-2.9319926500612494</v>
      </c>
      <c r="Z136" s="90">
        <v>252.00229073091057</v>
      </c>
      <c r="AA136" s="91">
        <v>267.37909759085341</v>
      </c>
      <c r="AB136" s="90">
        <v>132.18165085350469</v>
      </c>
      <c r="AC136" s="91">
        <v>183.69291701865731</v>
      </c>
      <c r="AD136" s="90">
        <v>83.824458962841973</v>
      </c>
      <c r="AE136" s="91">
        <v>451.81655777868519</v>
      </c>
      <c r="AF136" s="368">
        <v>4.935341639101237</v>
      </c>
      <c r="AG136" s="97">
        <v>1.1529606511200776</v>
      </c>
      <c r="AH136" s="90">
        <v>560.27794610044918</v>
      </c>
      <c r="AI136" s="91">
        <v>695.30128623928135</v>
      </c>
      <c r="AJ136" s="90">
        <v>45.678871067464158</v>
      </c>
      <c r="AK136" s="91">
        <v>49.645787974471062</v>
      </c>
      <c r="AL136" s="106">
        <v>473.29563086974275</v>
      </c>
      <c r="AM136" s="107">
        <v>3306.6678072682726</v>
      </c>
      <c r="AN136" s="106"/>
      <c r="AO136" s="107"/>
      <c r="AP136" s="106">
        <v>99.497053216838751</v>
      </c>
      <c r="AQ136" s="107">
        <v>0</v>
      </c>
      <c r="AR136" s="122">
        <v>85.609300495899205</v>
      </c>
      <c r="AS136" s="115">
        <v>53.666914616804327</v>
      </c>
      <c r="AT136" s="114">
        <v>22.72237661684095</v>
      </c>
      <c r="AU136" s="115">
        <v>85.219799458294048</v>
      </c>
      <c r="AV136" s="106">
        <v>2859.8444875459372</v>
      </c>
      <c r="AW136" s="107">
        <v>1490.0862923642303</v>
      </c>
      <c r="AX136" s="151"/>
      <c r="AZ136"/>
      <c r="BA136"/>
      <c r="BB136"/>
    </row>
    <row r="137" spans="1:54" ht="15.6" customHeight="1" x14ac:dyDescent="0.3">
      <c r="A137" s="1">
        <v>402</v>
      </c>
      <c r="B137" s="38" t="s">
        <v>185</v>
      </c>
      <c r="C137" s="146">
        <v>8975</v>
      </c>
      <c r="D137" s="160">
        <v>8.61</v>
      </c>
      <c r="E137" s="35">
        <v>735.02629749303617</v>
      </c>
      <c r="F137" s="34"/>
      <c r="G137" s="35">
        <v>3140.8651855153203</v>
      </c>
      <c r="H137" s="34"/>
      <c r="I137" s="35">
        <v>23.402032690952343</v>
      </c>
      <c r="J137" s="34"/>
      <c r="K137" s="35">
        <v>-2405.8388880222842</v>
      </c>
      <c r="L137" s="34"/>
      <c r="M137" s="123">
        <v>2010.8446462395543</v>
      </c>
      <c r="N137" s="35">
        <v>896.68423398328696</v>
      </c>
      <c r="O137" s="34"/>
      <c r="P137" s="35">
        <v>2907.5288802228415</v>
      </c>
      <c r="Q137" s="34">
        <v>2010.8446462395543</v>
      </c>
      <c r="R137" s="130">
        <v>546.32914094707519</v>
      </c>
      <c r="S137" s="34"/>
      <c r="T137" s="35">
        <v>395.32256267409468</v>
      </c>
      <c r="U137" s="34"/>
      <c r="V137" s="35">
        <v>138.19832018985235</v>
      </c>
      <c r="W137" s="34"/>
      <c r="X137" s="35">
        <v>151.00657827298051</v>
      </c>
      <c r="Y137" s="34"/>
      <c r="Z137" s="90"/>
      <c r="AA137" s="91"/>
      <c r="AB137" s="90"/>
      <c r="AC137" s="91"/>
      <c r="AD137" s="90">
        <v>298.1024178272981</v>
      </c>
      <c r="AE137" s="91">
        <v>-81.051420612813374</v>
      </c>
      <c r="AF137" s="368">
        <v>7.0067760759076139</v>
      </c>
      <c r="AG137" s="97"/>
      <c r="AH137" s="90"/>
      <c r="AI137" s="91"/>
      <c r="AJ137" s="90"/>
      <c r="AK137" s="91"/>
      <c r="AL137" s="106"/>
      <c r="AM137" s="107"/>
      <c r="AN137" s="106"/>
      <c r="AO137" s="107"/>
      <c r="AP137" s="106">
        <v>1137.6358797670073</v>
      </c>
      <c r="AQ137" s="107">
        <v>0.2524552148587757</v>
      </c>
      <c r="AR137" s="122">
        <v>45.391071514108702</v>
      </c>
      <c r="AS137" s="115"/>
      <c r="AT137" s="114">
        <v>127.0445954533336</v>
      </c>
      <c r="AU137" s="115"/>
      <c r="AV137" s="106">
        <v>76.714158217270196</v>
      </c>
      <c r="AW137" s="107"/>
      <c r="AX137" s="151"/>
      <c r="AZ137"/>
      <c r="BA137"/>
      <c r="BB137"/>
    </row>
    <row r="138" spans="1:54" ht="15.6" customHeight="1" x14ac:dyDescent="0.3">
      <c r="A138" s="1">
        <v>403</v>
      </c>
      <c r="B138" s="38" t="s">
        <v>186</v>
      </c>
      <c r="C138" s="146">
        <v>2789</v>
      </c>
      <c r="D138" s="160">
        <v>9.36</v>
      </c>
      <c r="E138" s="35">
        <v>835.48566511294371</v>
      </c>
      <c r="F138" s="34">
        <v>2324.5715417712445</v>
      </c>
      <c r="G138" s="35">
        <v>3628.8064073144496</v>
      </c>
      <c r="H138" s="34">
        <v>4979.8913194693441</v>
      </c>
      <c r="I138" s="35">
        <v>23.023704527992635</v>
      </c>
      <c r="J138" s="34">
        <v>46.679162107074859</v>
      </c>
      <c r="K138" s="35">
        <v>-2793.3207422015057</v>
      </c>
      <c r="L138" s="34">
        <v>-2635.8584546432417</v>
      </c>
      <c r="M138" s="123">
        <v>2152.9576228038723</v>
      </c>
      <c r="N138" s="35">
        <v>1368.7382574399426</v>
      </c>
      <c r="O138" s="34">
        <v>1368.7382574399426</v>
      </c>
      <c r="P138" s="35">
        <v>3521.6958802438148</v>
      </c>
      <c r="Q138" s="34">
        <v>3521.6958802438148</v>
      </c>
      <c r="R138" s="130">
        <v>581.38409824309792</v>
      </c>
      <c r="S138" s="34">
        <v>722.54897812836145</v>
      </c>
      <c r="T138" s="35">
        <v>396.16417712441734</v>
      </c>
      <c r="U138" s="34">
        <v>608.10093581929004</v>
      </c>
      <c r="V138" s="35">
        <v>146.75332395349599</v>
      </c>
      <c r="W138" s="34">
        <v>118.82056671313559</v>
      </c>
      <c r="X138" s="35">
        <v>185.21992111868053</v>
      </c>
      <c r="Y138" s="34">
        <v>114.44804230907135</v>
      </c>
      <c r="Z138" s="90">
        <v>282.74233058443889</v>
      </c>
      <c r="AA138" s="91">
        <v>343.37543922552879</v>
      </c>
      <c r="AB138" s="90">
        <v>205.62329561383871</v>
      </c>
      <c r="AC138" s="91">
        <v>210.42535242417023</v>
      </c>
      <c r="AD138" s="90">
        <v>520.68425600573676</v>
      </c>
      <c r="AE138" s="91">
        <v>735.08259591251351</v>
      </c>
      <c r="AF138" s="368">
        <v>1.0164644019755309</v>
      </c>
      <c r="AG138" s="97">
        <v>1.0896702571838426</v>
      </c>
      <c r="AH138" s="90">
        <v>644.03000717102907</v>
      </c>
      <c r="AI138" s="91">
        <v>1415.6392434564361</v>
      </c>
      <c r="AJ138" s="90">
        <v>54.962084590377685</v>
      </c>
      <c r="AK138" s="91">
        <v>89.484563299421481</v>
      </c>
      <c r="AL138" s="106">
        <v>4562.5672283972754</v>
      </c>
      <c r="AM138" s="107">
        <v>5220.4520150591607</v>
      </c>
      <c r="AN138" s="106"/>
      <c r="AO138" s="107"/>
      <c r="AP138" s="106">
        <v>698.76993262411349</v>
      </c>
      <c r="AQ138" s="107">
        <v>57.908765957446811</v>
      </c>
      <c r="AR138" s="122">
        <v>52.87607246421603</v>
      </c>
      <c r="AS138" s="115">
        <v>53.391958971767259</v>
      </c>
      <c r="AT138" s="114">
        <v>123.28852317882969</v>
      </c>
      <c r="AU138" s="115">
        <v>108.20227125220867</v>
      </c>
      <c r="AV138" s="106">
        <v>838.5462854069558</v>
      </c>
      <c r="AW138" s="107">
        <v>1069.5215525277879</v>
      </c>
      <c r="AX138" s="151"/>
      <c r="AZ138"/>
      <c r="BA138"/>
      <c r="BB138"/>
    </row>
    <row r="139" spans="1:54" ht="15.6" customHeight="1" x14ac:dyDescent="0.3">
      <c r="A139" s="1">
        <v>405</v>
      </c>
      <c r="B139" s="38" t="s">
        <v>187</v>
      </c>
      <c r="C139" s="146">
        <v>72988</v>
      </c>
      <c r="D139" s="160">
        <v>8.36</v>
      </c>
      <c r="E139" s="35">
        <v>575.39025456239381</v>
      </c>
      <c r="F139" s="34">
        <v>3045.4753723899817</v>
      </c>
      <c r="G139" s="35">
        <v>2838.7846028114209</v>
      </c>
      <c r="H139" s="34">
        <v>4852.6648147640708</v>
      </c>
      <c r="I139" s="35">
        <v>20.268894441394032</v>
      </c>
      <c r="J139" s="34">
        <v>62.758824040849163</v>
      </c>
      <c r="K139" s="35">
        <v>-2249.7519507316269</v>
      </c>
      <c r="L139" s="34">
        <v>-1804.7108642516578</v>
      </c>
      <c r="M139" s="123">
        <v>2596.015161396394</v>
      </c>
      <c r="N139" s="35">
        <v>370.99124513618676</v>
      </c>
      <c r="O139" s="34">
        <v>583.80358552090752</v>
      </c>
      <c r="P139" s="35">
        <v>2967.0064065325805</v>
      </c>
      <c r="Q139" s="34">
        <v>3179.8187469173017</v>
      </c>
      <c r="R139" s="130">
        <v>868.09539527045547</v>
      </c>
      <c r="S139" s="34">
        <v>1255.8365942346688</v>
      </c>
      <c r="T139" s="35">
        <v>472.78712884309749</v>
      </c>
      <c r="U139" s="34">
        <v>860.50070655450213</v>
      </c>
      <c r="V139" s="35">
        <v>183.61231563022261</v>
      </c>
      <c r="W139" s="34">
        <v>145.94254074039242</v>
      </c>
      <c r="X139" s="35">
        <v>395.30826642735792</v>
      </c>
      <c r="Y139" s="34">
        <v>395.33588768016659</v>
      </c>
      <c r="Z139" s="90">
        <v>360.46294103140241</v>
      </c>
      <c r="AA139" s="91">
        <v>848.60013769386751</v>
      </c>
      <c r="AB139" s="90">
        <v>240.82791778443311</v>
      </c>
      <c r="AC139" s="91">
        <v>147.98920462675105</v>
      </c>
      <c r="AD139" s="90">
        <v>560.84709198772396</v>
      </c>
      <c r="AE139" s="91">
        <v>1184.8176598892969</v>
      </c>
      <c r="AF139" s="368">
        <v>2.4377170254380243</v>
      </c>
      <c r="AG139" s="97">
        <v>1.6211427279537172</v>
      </c>
      <c r="AH139" s="90">
        <v>833.11077382583437</v>
      </c>
      <c r="AI139" s="91">
        <v>1081.0893038581685</v>
      </c>
      <c r="AJ139" s="90">
        <v>91.429271202665973</v>
      </c>
      <c r="AK139" s="91">
        <v>57.896813127828821</v>
      </c>
      <c r="AL139" s="106">
        <v>2604.2469889570889</v>
      </c>
      <c r="AM139" s="107">
        <v>5782.7126305694092</v>
      </c>
      <c r="AN139" s="106"/>
      <c r="AO139" s="107"/>
      <c r="AP139" s="106">
        <v>1646.6855391603578</v>
      </c>
      <c r="AQ139" s="107">
        <v>158.37101073640744</v>
      </c>
      <c r="AR139" s="122">
        <v>57.540663161091047</v>
      </c>
      <c r="AS139" s="115">
        <v>46.343030790880455</v>
      </c>
      <c r="AT139" s="114">
        <v>95.790140996441366</v>
      </c>
      <c r="AU139" s="115">
        <v>129.97826617237405</v>
      </c>
      <c r="AV139" s="106">
        <v>1893.1972772236534</v>
      </c>
      <c r="AW139" s="107">
        <v>2825.3975850824791</v>
      </c>
      <c r="AX139" s="151"/>
      <c r="AZ139"/>
      <c r="BA139"/>
      <c r="BB139"/>
    </row>
    <row r="140" spans="1:54" ht="15.6" customHeight="1" x14ac:dyDescent="0.3">
      <c r="A140" s="1">
        <v>408</v>
      </c>
      <c r="B140" s="38" t="s">
        <v>189</v>
      </c>
      <c r="C140" s="146">
        <v>14024</v>
      </c>
      <c r="D140" s="160">
        <v>8.86</v>
      </c>
      <c r="E140" s="35">
        <v>797.51001069594986</v>
      </c>
      <c r="F140" s="34">
        <v>1925.5972062179121</v>
      </c>
      <c r="G140" s="35">
        <v>3361.0835795778662</v>
      </c>
      <c r="H140" s="34">
        <v>4182.332807330291</v>
      </c>
      <c r="I140" s="35">
        <v>23.72776492502792</v>
      </c>
      <c r="J140" s="34">
        <v>46.041223760169359</v>
      </c>
      <c r="K140" s="35">
        <v>-2532.5387835139759</v>
      </c>
      <c r="L140" s="34">
        <v>-2257.0405112664002</v>
      </c>
      <c r="M140" s="123">
        <v>2252.2318996006848</v>
      </c>
      <c r="N140" s="35">
        <v>1136.1715630347976</v>
      </c>
      <c r="O140" s="34">
        <v>1136.1715630347976</v>
      </c>
      <c r="P140" s="35">
        <v>3388.4034626354824</v>
      </c>
      <c r="Q140" s="34">
        <v>3388.4034626354824</v>
      </c>
      <c r="R140" s="130">
        <v>794.34209498003418</v>
      </c>
      <c r="S140" s="34">
        <v>1012.1870636052482</v>
      </c>
      <c r="T140" s="35">
        <v>473.67020678836286</v>
      </c>
      <c r="U140" s="34">
        <v>680.6442819452368</v>
      </c>
      <c r="V140" s="35">
        <v>167.69940004585266</v>
      </c>
      <c r="W140" s="34">
        <v>148.71013985638487</v>
      </c>
      <c r="X140" s="35">
        <v>314.11098260125499</v>
      </c>
      <c r="Y140" s="34">
        <v>331.54278166001137</v>
      </c>
      <c r="Z140" s="90">
        <v>491.86855961209352</v>
      </c>
      <c r="AA140" s="91">
        <v>758.62171420422135</v>
      </c>
      <c r="AB140" s="90">
        <v>161.49478950361919</v>
      </c>
      <c r="AC140" s="91">
        <v>133.42447818897614</v>
      </c>
      <c r="AD140" s="90">
        <v>298.80175270964048</v>
      </c>
      <c r="AE140" s="91">
        <v>979.05613234455222</v>
      </c>
      <c r="AF140" s="368">
        <v>1.3622240416791958</v>
      </c>
      <c r="AG140" s="97">
        <v>1.1304122668083478</v>
      </c>
      <c r="AH140" s="90">
        <v>223.39199443810611</v>
      </c>
      <c r="AI140" s="91">
        <v>592.5699807472904</v>
      </c>
      <c r="AJ140" s="90">
        <v>17.996958552421379</v>
      </c>
      <c r="AK140" s="91">
        <v>36.653203953477615</v>
      </c>
      <c r="AL140" s="106">
        <v>4499.4295493439813</v>
      </c>
      <c r="AM140" s="107">
        <v>7062.3700463491159</v>
      </c>
      <c r="AN140" s="106"/>
      <c r="AO140" s="107"/>
      <c r="AP140" s="106">
        <v>66.628728987871483</v>
      </c>
      <c r="AQ140" s="107">
        <v>0.87041634158450953</v>
      </c>
      <c r="AR140" s="122">
        <v>41.090332183767217</v>
      </c>
      <c r="AS140" s="115">
        <v>32.603362427818908</v>
      </c>
      <c r="AT140" s="114">
        <v>131.71721018096162</v>
      </c>
      <c r="AU140" s="115">
        <v>162.58080515653535</v>
      </c>
      <c r="AV140" s="106">
        <v>1906.6045685966913</v>
      </c>
      <c r="AW140" s="107">
        <v>2159.8129848830572</v>
      </c>
      <c r="AX140" s="151"/>
      <c r="AZ140"/>
      <c r="BA140"/>
      <c r="BB140"/>
    </row>
    <row r="141" spans="1:54" ht="15.6" customHeight="1" x14ac:dyDescent="0.3">
      <c r="A141" s="1">
        <v>410</v>
      </c>
      <c r="B141" s="38" t="s">
        <v>190</v>
      </c>
      <c r="C141" s="146">
        <v>18762</v>
      </c>
      <c r="D141" s="160">
        <v>8.86</v>
      </c>
      <c r="E141" s="35">
        <v>663.02376878797565</v>
      </c>
      <c r="F141" s="34">
        <v>1205.9655580428525</v>
      </c>
      <c r="G141" s="35">
        <v>3530.3905921543546</v>
      </c>
      <c r="H141" s="34">
        <v>4244.6084639164264</v>
      </c>
      <c r="I141" s="35">
        <v>18.780464979184579</v>
      </c>
      <c r="J141" s="34">
        <v>28.411703182868582</v>
      </c>
      <c r="K141" s="35">
        <v>-2867.3668233663789</v>
      </c>
      <c r="L141" s="34">
        <v>-3038.6429058735744</v>
      </c>
      <c r="M141" s="123">
        <v>2362.6047009913655</v>
      </c>
      <c r="N141" s="35">
        <v>1105.4574672209785</v>
      </c>
      <c r="O141" s="34">
        <v>1523.0389132288669</v>
      </c>
      <c r="P141" s="35">
        <v>3468.0621682123437</v>
      </c>
      <c r="Q141" s="34">
        <v>3885.6436142202324</v>
      </c>
      <c r="R141" s="130">
        <v>541.81206321287709</v>
      </c>
      <c r="S141" s="34">
        <v>741.4145634793731</v>
      </c>
      <c r="T141" s="35">
        <v>391.6647985289415</v>
      </c>
      <c r="U141" s="34">
        <v>514.52103027395799</v>
      </c>
      <c r="V141" s="35">
        <v>138.33565468427992</v>
      </c>
      <c r="W141" s="34">
        <v>144.09800957690788</v>
      </c>
      <c r="X141" s="35">
        <v>150.14726468393562</v>
      </c>
      <c r="Y141" s="34">
        <v>226.8935332054152</v>
      </c>
      <c r="Z141" s="90">
        <v>264.0182677752905</v>
      </c>
      <c r="AA141" s="91">
        <v>337.7467167679352</v>
      </c>
      <c r="AB141" s="90">
        <v>205.2176418618202</v>
      </c>
      <c r="AC141" s="91">
        <v>219.51791880446225</v>
      </c>
      <c r="AD141" s="90">
        <v>255.36368244323629</v>
      </c>
      <c r="AE141" s="91">
        <v>771.45335465302207</v>
      </c>
      <c r="AF141" s="368">
        <v>0.76761485552023234</v>
      </c>
      <c r="AG141" s="97">
        <v>0.82499911136269333</v>
      </c>
      <c r="AH141" s="90">
        <v>58.885837330774976</v>
      </c>
      <c r="AI141" s="91">
        <v>261.10915041040403</v>
      </c>
      <c r="AJ141" s="90">
        <v>4.1060925795592906</v>
      </c>
      <c r="AK141" s="91">
        <v>15.218775495807122</v>
      </c>
      <c r="AL141" s="106">
        <v>5887.5082757701739</v>
      </c>
      <c r="AM141" s="107">
        <v>7403.1036168851933</v>
      </c>
      <c r="AN141" s="106"/>
      <c r="AO141" s="107"/>
      <c r="AP141" s="106">
        <v>1053.5889134487352</v>
      </c>
      <c r="AQ141" s="107">
        <v>5.5386338215712385</v>
      </c>
      <c r="AR141" s="122">
        <v>20.055948910238467</v>
      </c>
      <c r="AS141" s="115">
        <v>16.308816444937328</v>
      </c>
      <c r="AT141" s="114">
        <v>158.55015733726194</v>
      </c>
      <c r="AU141" s="115">
        <v>158.36245923309204</v>
      </c>
      <c r="AV141" s="106">
        <v>5.4260425327790296</v>
      </c>
      <c r="AW141" s="107">
        <v>-223.99277902142626</v>
      </c>
      <c r="AX141" s="151"/>
      <c r="AZ141"/>
      <c r="BA141"/>
      <c r="BB141"/>
    </row>
    <row r="142" spans="1:54" ht="15.6" customHeight="1" x14ac:dyDescent="0.3">
      <c r="A142" s="1">
        <v>416</v>
      </c>
      <c r="B142" s="38" t="s">
        <v>191</v>
      </c>
      <c r="C142" s="146">
        <v>2862</v>
      </c>
      <c r="D142" s="160">
        <v>9.36</v>
      </c>
      <c r="E142" s="35">
        <v>579.96604472396928</v>
      </c>
      <c r="F142" s="34">
        <v>946.91083508036343</v>
      </c>
      <c r="G142" s="35">
        <v>3027.5910202655487</v>
      </c>
      <c r="H142" s="34">
        <v>3336.4143605870022</v>
      </c>
      <c r="I142" s="35">
        <v>19.156023414057451</v>
      </c>
      <c r="J142" s="34">
        <v>28.38109217686516</v>
      </c>
      <c r="K142" s="35">
        <v>-2447.115041928721</v>
      </c>
      <c r="L142" s="34">
        <v>-2398.2136967155834</v>
      </c>
      <c r="M142" s="123">
        <v>2333.3493605870021</v>
      </c>
      <c r="N142" s="35">
        <v>703.97449336128579</v>
      </c>
      <c r="O142" s="34">
        <v>804.37783368273926</v>
      </c>
      <c r="P142" s="35">
        <v>3037.3238539482882</v>
      </c>
      <c r="Q142" s="34">
        <v>3137.7271942697416</v>
      </c>
      <c r="R142" s="130">
        <v>568.88474143955273</v>
      </c>
      <c r="S142" s="34">
        <v>673.95052410901462</v>
      </c>
      <c r="T142" s="35">
        <v>220.13112858141162</v>
      </c>
      <c r="U142" s="34">
        <v>298.46648846960164</v>
      </c>
      <c r="V142" s="35">
        <v>258.42993905751081</v>
      </c>
      <c r="W142" s="34">
        <v>225.80442031020692</v>
      </c>
      <c r="X142" s="35">
        <v>348.75361285814114</v>
      </c>
      <c r="Y142" s="34">
        <v>375.48403563941304</v>
      </c>
      <c r="Z142" s="90">
        <v>58.934633123689721</v>
      </c>
      <c r="AA142" s="91">
        <v>79.468497554157935</v>
      </c>
      <c r="AB142" s="90">
        <v>965.28087354951276</v>
      </c>
      <c r="AC142" s="91">
        <v>848.07256315587938</v>
      </c>
      <c r="AD142" s="90">
        <v>511.64145702306075</v>
      </c>
      <c r="AE142" s="91">
        <v>612.59372816212442</v>
      </c>
      <c r="AF142" s="368">
        <v>2.1203811437033222</v>
      </c>
      <c r="AG142" s="97">
        <v>1.681855605200969</v>
      </c>
      <c r="AH142" s="90">
        <v>252.7411390635919</v>
      </c>
      <c r="AI142" s="91">
        <v>329.17583857442349</v>
      </c>
      <c r="AJ142" s="90">
        <v>26.959531870464154</v>
      </c>
      <c r="AK142" s="91">
        <v>30.977516137440574</v>
      </c>
      <c r="AL142" s="106">
        <v>2005.0695317959469</v>
      </c>
      <c r="AM142" s="107">
        <v>3013.1658630328438</v>
      </c>
      <c r="AN142" s="106"/>
      <c r="AO142" s="107"/>
      <c r="AP142" s="106">
        <v>199.08455994455997</v>
      </c>
      <c r="AQ142" s="107">
        <v>78.678988218988223</v>
      </c>
      <c r="AR142" s="122">
        <v>45.085851915639786</v>
      </c>
      <c r="AS142" s="115">
        <v>39.439677642027313</v>
      </c>
      <c r="AT142" s="114">
        <v>67.412769084612094</v>
      </c>
      <c r="AU142" s="115">
        <v>87.292832844734946</v>
      </c>
      <c r="AV142" s="106">
        <v>-158.60532145352903</v>
      </c>
      <c r="AW142" s="107">
        <v>191.77335429769391</v>
      </c>
      <c r="AX142" s="151"/>
      <c r="AZ142"/>
      <c r="BA142"/>
      <c r="BB142"/>
    </row>
    <row r="143" spans="1:54" ht="15.6" customHeight="1" x14ac:dyDescent="0.3">
      <c r="A143" s="1">
        <v>418</v>
      </c>
      <c r="B143" s="38" t="s">
        <v>192</v>
      </c>
      <c r="C143" s="146">
        <v>24711</v>
      </c>
      <c r="D143" s="160">
        <v>7.86</v>
      </c>
      <c r="E143" s="35">
        <v>627.60072680182918</v>
      </c>
      <c r="F143" s="34">
        <v>1597.6422257294323</v>
      </c>
      <c r="G143" s="35">
        <v>3540.393153251588</v>
      </c>
      <c r="H143" s="34">
        <v>4121.6640969608679</v>
      </c>
      <c r="I143" s="35">
        <v>17.726865340518032</v>
      </c>
      <c r="J143" s="34">
        <v>38.762067653874624</v>
      </c>
      <c r="K143" s="35">
        <v>-2912.7924264497597</v>
      </c>
      <c r="L143" s="34">
        <v>-2525.4110780624014</v>
      </c>
      <c r="M143" s="123">
        <v>2584.5803488325037</v>
      </c>
      <c r="N143" s="35">
        <v>902.08736999716723</v>
      </c>
      <c r="O143" s="34">
        <v>902.08736999716723</v>
      </c>
      <c r="P143" s="35">
        <v>3486.6677188296708</v>
      </c>
      <c r="Q143" s="34">
        <v>3486.6677188296708</v>
      </c>
      <c r="R143" s="130">
        <v>536.44384039496583</v>
      </c>
      <c r="S143" s="34">
        <v>840.627842256485</v>
      </c>
      <c r="T143" s="35">
        <v>407.78010723969084</v>
      </c>
      <c r="U143" s="34">
        <v>656.64342681396954</v>
      </c>
      <c r="V143" s="35">
        <v>131.55223388070942</v>
      </c>
      <c r="W143" s="34">
        <v>128.01892289323703</v>
      </c>
      <c r="X143" s="35">
        <v>128.66373315527497</v>
      </c>
      <c r="Y143" s="34">
        <v>183.98441544251546</v>
      </c>
      <c r="Z143" s="90">
        <v>680.48679980575446</v>
      </c>
      <c r="AA143" s="91">
        <v>1294.9266982315569</v>
      </c>
      <c r="AB143" s="90">
        <v>78.832365381384932</v>
      </c>
      <c r="AC143" s="91">
        <v>64.917021434843036</v>
      </c>
      <c r="AD143" s="90">
        <v>-136.02799441544249</v>
      </c>
      <c r="AE143" s="91">
        <v>808.78438468698153</v>
      </c>
      <c r="AF143" s="368">
        <v>1.135287399985458</v>
      </c>
      <c r="AG143" s="97">
        <v>1.0323971957147511</v>
      </c>
      <c r="AH143" s="90">
        <v>123.18395087208125</v>
      </c>
      <c r="AI143" s="91">
        <v>502.99087086722511</v>
      </c>
      <c r="AJ143" s="90">
        <v>9.6164739945581772</v>
      </c>
      <c r="AK143" s="91">
        <v>30.2103984928162</v>
      </c>
      <c r="AL143" s="106">
        <v>3707.5784407753631</v>
      </c>
      <c r="AM143" s="107">
        <v>6477.4206033750152</v>
      </c>
      <c r="AN143" s="106"/>
      <c r="AO143" s="107"/>
      <c r="AP143" s="106">
        <v>1230.3736936533767</v>
      </c>
      <c r="AQ143" s="107">
        <v>11.447014646053702</v>
      </c>
      <c r="AR143" s="122">
        <v>47.214809244826967</v>
      </c>
      <c r="AS143" s="115">
        <v>29.43962897109806</v>
      </c>
      <c r="AT143" s="114">
        <v>103.76829856363067</v>
      </c>
      <c r="AU143" s="115">
        <v>148.68802158412871</v>
      </c>
      <c r="AV143" s="106">
        <v>1401.1632746550119</v>
      </c>
      <c r="AW143" s="107">
        <v>1131.7268066852816</v>
      </c>
      <c r="AX143" s="151"/>
      <c r="AZ143"/>
      <c r="BA143"/>
      <c r="BB143"/>
    </row>
    <row r="144" spans="1:54" ht="15.6" customHeight="1" x14ac:dyDescent="0.3">
      <c r="A144" s="1">
        <v>420</v>
      </c>
      <c r="B144" s="38" t="s">
        <v>193</v>
      </c>
      <c r="C144" s="146">
        <v>9049</v>
      </c>
      <c r="D144" s="160">
        <v>8.36</v>
      </c>
      <c r="E144" s="35">
        <v>916.77538733561721</v>
      </c>
      <c r="F144" s="34">
        <v>1551.9882638965632</v>
      </c>
      <c r="G144" s="35">
        <v>3210.1250657531218</v>
      </c>
      <c r="H144" s="34">
        <v>3742.9992838987737</v>
      </c>
      <c r="I144" s="35">
        <v>28.558868223426497</v>
      </c>
      <c r="J144" s="34">
        <v>41.463760641706159</v>
      </c>
      <c r="K144" s="35">
        <v>-2293.3496784175045</v>
      </c>
      <c r="L144" s="34">
        <v>-2190.4502795889048</v>
      </c>
      <c r="M144" s="123">
        <v>2356.3548093712016</v>
      </c>
      <c r="N144" s="35">
        <v>602.81037131174719</v>
      </c>
      <c r="O144" s="34">
        <v>691.64912697535647</v>
      </c>
      <c r="P144" s="35">
        <v>2959.1651806829486</v>
      </c>
      <c r="Q144" s="34">
        <v>3048.003936346558</v>
      </c>
      <c r="R144" s="130">
        <v>789.16922201348211</v>
      </c>
      <c r="S144" s="34">
        <v>924.89713117471535</v>
      </c>
      <c r="T144" s="35">
        <v>410.82530003315287</v>
      </c>
      <c r="U144" s="34">
        <v>497.90627362139463</v>
      </c>
      <c r="V144" s="35">
        <v>192.09362761976871</v>
      </c>
      <c r="W144" s="34">
        <v>185.75727605272201</v>
      </c>
      <c r="X144" s="35">
        <v>378.3439219803293</v>
      </c>
      <c r="Y144" s="34">
        <v>426.99085755332084</v>
      </c>
      <c r="Z144" s="90">
        <v>212.87161012266549</v>
      </c>
      <c r="AA144" s="91">
        <v>226.15244004862416</v>
      </c>
      <c r="AB144" s="90">
        <v>370.72544411099722</v>
      </c>
      <c r="AC144" s="91">
        <v>408.97066199058338</v>
      </c>
      <c r="AD144" s="90">
        <v>481.14209746933369</v>
      </c>
      <c r="AE144" s="91">
        <v>778.58973367222893</v>
      </c>
      <c r="AF144" s="368">
        <v>12.013217832099588</v>
      </c>
      <c r="AG144" s="97">
        <v>3.6742231090062627</v>
      </c>
      <c r="AH144" s="90">
        <v>1102.2728080450879</v>
      </c>
      <c r="AI144" s="91">
        <v>1340.916818432976</v>
      </c>
      <c r="AJ144" s="90">
        <v>114.5930901344132</v>
      </c>
      <c r="AK144" s="91">
        <v>114.10869218714298</v>
      </c>
      <c r="AL144" s="106">
        <v>453.95933804840314</v>
      </c>
      <c r="AM144" s="107">
        <v>1740.1279058459497</v>
      </c>
      <c r="AN144" s="106"/>
      <c r="AO144" s="107"/>
      <c r="AP144" s="106">
        <v>559.58667429443176</v>
      </c>
      <c r="AQ144" s="107">
        <v>42.657413097962291</v>
      </c>
      <c r="AR144" s="122">
        <v>79.584150686065641</v>
      </c>
      <c r="AS144" s="115">
        <v>63.414925225374176</v>
      </c>
      <c r="AT144" s="114">
        <v>24.802439149716314</v>
      </c>
      <c r="AU144" s="115">
        <v>51.878785601447923</v>
      </c>
      <c r="AV144" s="106">
        <v>238.89814012598077</v>
      </c>
      <c r="AW144" s="107">
        <v>739.66335285666923</v>
      </c>
      <c r="AX144" s="151"/>
      <c r="AZ144"/>
      <c r="BA144"/>
      <c r="BB144"/>
    </row>
    <row r="145" spans="1:54" ht="15.6" customHeight="1" x14ac:dyDescent="0.3">
      <c r="A145" s="1">
        <v>421</v>
      </c>
      <c r="B145" s="38" t="s">
        <v>194</v>
      </c>
      <c r="C145" s="146">
        <v>682</v>
      </c>
      <c r="D145" s="160">
        <v>8.36</v>
      </c>
      <c r="E145" s="35">
        <v>4391.3571847507337</v>
      </c>
      <c r="F145" s="34">
        <v>6074.3571554252203</v>
      </c>
      <c r="G145" s="35">
        <v>8717.4318475073305</v>
      </c>
      <c r="H145" s="34">
        <v>10443.647639296189</v>
      </c>
      <c r="I145" s="35">
        <v>50.374436664009039</v>
      </c>
      <c r="J145" s="34">
        <v>58.163175982396311</v>
      </c>
      <c r="K145" s="35">
        <v>-4326.0746627565977</v>
      </c>
      <c r="L145" s="34">
        <v>-4339.1364516129033</v>
      </c>
      <c r="M145" s="123">
        <v>2461.691671554252</v>
      </c>
      <c r="N145" s="35">
        <v>1366.4721407624634</v>
      </c>
      <c r="O145" s="34">
        <v>1745.8852052785924</v>
      </c>
      <c r="P145" s="35">
        <v>3828.1638123167154</v>
      </c>
      <c r="Q145" s="34">
        <v>4207.5768768328444</v>
      </c>
      <c r="R145" s="130">
        <v>-727.20661290322573</v>
      </c>
      <c r="S145" s="34">
        <v>-401.27539589442819</v>
      </c>
      <c r="T145" s="35">
        <v>848.91912023460407</v>
      </c>
      <c r="U145" s="34">
        <v>1126.3248533724341</v>
      </c>
      <c r="V145" s="35">
        <v>-85.662649782497269</v>
      </c>
      <c r="W145" s="34">
        <v>-35.626968071683066</v>
      </c>
      <c r="X145" s="35">
        <v>-1576.1257331378299</v>
      </c>
      <c r="Y145" s="34">
        <v>-1527.6019941348975</v>
      </c>
      <c r="Z145" s="90"/>
      <c r="AA145" s="91">
        <v>353.11853372434018</v>
      </c>
      <c r="AB145" s="90"/>
      <c r="AC145" s="91">
        <v>-113.637591225297</v>
      </c>
      <c r="AD145" s="90">
        <v>-805.69942815249271</v>
      </c>
      <c r="AE145" s="91">
        <v>-475.89626099706743</v>
      </c>
      <c r="AF145" s="368">
        <v>-0.22117559250715979</v>
      </c>
      <c r="AG145" s="97">
        <v>-4.3310809820017608E-2</v>
      </c>
      <c r="AH145" s="90"/>
      <c r="AI145" s="91">
        <v>2557.5381231671554</v>
      </c>
      <c r="AJ145" s="90"/>
      <c r="AK145" s="91">
        <v>70.621184672479046</v>
      </c>
      <c r="AL145" s="106">
        <v>15552.55293255132</v>
      </c>
      <c r="AM145" s="107">
        <v>18510.07184750733</v>
      </c>
      <c r="AN145" s="106"/>
      <c r="AO145" s="107"/>
      <c r="AP145" s="106">
        <v>0</v>
      </c>
      <c r="AQ145" s="107">
        <v>73.697338129496401</v>
      </c>
      <c r="AR145" s="122">
        <v>10.749886743765122</v>
      </c>
      <c r="AS145" s="115">
        <v>14.898625535319695</v>
      </c>
      <c r="AT145" s="114">
        <v>221.87910886602384</v>
      </c>
      <c r="AU145" s="115">
        <v>202.57859691181915</v>
      </c>
      <c r="AV145" s="106">
        <v>-3984.2420967741941</v>
      </c>
      <c r="AW145" s="107">
        <v>-3309.9594428152491</v>
      </c>
      <c r="AX145" s="151"/>
      <c r="AZ145"/>
      <c r="BA145"/>
      <c r="BB145"/>
    </row>
    <row r="146" spans="1:54" ht="15.6" customHeight="1" x14ac:dyDescent="0.3">
      <c r="A146" s="1">
        <v>422</v>
      </c>
      <c r="B146" s="38" t="s">
        <v>195</v>
      </c>
      <c r="C146" s="146">
        <v>10228</v>
      </c>
      <c r="D146" s="160">
        <v>8.36</v>
      </c>
      <c r="E146" s="35">
        <v>777.83597477512706</v>
      </c>
      <c r="F146" s="34">
        <v>1574.1586654282362</v>
      </c>
      <c r="G146" s="35">
        <v>3257.0956521314038</v>
      </c>
      <c r="H146" s="34">
        <v>4287.1503998826747</v>
      </c>
      <c r="I146" s="35">
        <v>23.881275155862269</v>
      </c>
      <c r="J146" s="34">
        <v>36.718064882242423</v>
      </c>
      <c r="K146" s="35">
        <v>-2338.6530220962063</v>
      </c>
      <c r="L146" s="34">
        <v>-2716.9474149393823</v>
      </c>
      <c r="M146" s="123">
        <v>2297.7641014861165</v>
      </c>
      <c r="N146" s="35">
        <v>865.55748924520924</v>
      </c>
      <c r="O146" s="34">
        <v>1440.2781922174422</v>
      </c>
      <c r="P146" s="35">
        <v>3163.3215907313256</v>
      </c>
      <c r="Q146" s="34">
        <v>3738.0422937035587</v>
      </c>
      <c r="R146" s="130">
        <v>955.38091513492373</v>
      </c>
      <c r="S146" s="34">
        <v>1067.2296098944075</v>
      </c>
      <c r="T146" s="35">
        <v>559.17886879155253</v>
      </c>
      <c r="U146" s="34">
        <v>532.5222585060618</v>
      </c>
      <c r="V146" s="35">
        <v>170.85425942500433</v>
      </c>
      <c r="W146" s="34">
        <v>200.41032892942613</v>
      </c>
      <c r="X146" s="35">
        <v>396.20204634337114</v>
      </c>
      <c r="Y146" s="34">
        <v>534.70735138834573</v>
      </c>
      <c r="Z146" s="90">
        <v>398.23958740711771</v>
      </c>
      <c r="AA146" s="91">
        <v>517.66183320297228</v>
      </c>
      <c r="AB146" s="90">
        <v>239.90104081698038</v>
      </c>
      <c r="AC146" s="91">
        <v>206.163472259689</v>
      </c>
      <c r="AD146" s="90">
        <v>569.30970375439961</v>
      </c>
      <c r="AE146" s="91">
        <v>1030.4369153304654</v>
      </c>
      <c r="AF146" s="368">
        <v>28.765251311520625</v>
      </c>
      <c r="AG146" s="97">
        <v>4.815608158478903</v>
      </c>
      <c r="AH146" s="90">
        <v>919.92010461478299</v>
      </c>
      <c r="AI146" s="91">
        <v>1260.3706902620258</v>
      </c>
      <c r="AJ146" s="90">
        <v>92.287109942352075</v>
      </c>
      <c r="AK146" s="91">
        <v>87.965577219741093</v>
      </c>
      <c r="AL146" s="106">
        <v>237.09425107547906</v>
      </c>
      <c r="AM146" s="107">
        <v>1540.2081091122409</v>
      </c>
      <c r="AN146" s="106"/>
      <c r="AO146" s="107"/>
      <c r="AP146" s="106">
        <v>26.0316236020054</v>
      </c>
      <c r="AQ146" s="107">
        <v>6.7899440802159665</v>
      </c>
      <c r="AR146" s="122">
        <v>91.418309629320348</v>
      </c>
      <c r="AS146" s="115">
        <v>77.594793277441056</v>
      </c>
      <c r="AT146" s="114">
        <v>16.471375527112215</v>
      </c>
      <c r="AU146" s="115">
        <v>42.1922967047961</v>
      </c>
      <c r="AV146" s="106">
        <v>2965.9614000782167</v>
      </c>
      <c r="AW146" s="107">
        <v>4877.7203930387177</v>
      </c>
      <c r="AX146" s="151"/>
      <c r="AZ146"/>
      <c r="BA146"/>
      <c r="BB146" s="222"/>
    </row>
    <row r="147" spans="1:54" ht="15.6" customHeight="1" x14ac:dyDescent="0.3">
      <c r="A147" s="1">
        <v>423</v>
      </c>
      <c r="B147" s="38" t="s">
        <v>196</v>
      </c>
      <c r="C147" s="146">
        <v>20637</v>
      </c>
      <c r="D147" s="160">
        <v>6.86</v>
      </c>
      <c r="E147" s="35">
        <v>884.36309638028774</v>
      </c>
      <c r="F147" s="34">
        <v>1168.2369079808111</v>
      </c>
      <c r="G147" s="35">
        <v>3210.9344836943351</v>
      </c>
      <c r="H147" s="34">
        <v>3506.9472801279253</v>
      </c>
      <c r="I147" s="35">
        <v>27.54223422717692</v>
      </c>
      <c r="J147" s="34">
        <v>33.312074994700133</v>
      </c>
      <c r="K147" s="35">
        <v>-2326.5713873140476</v>
      </c>
      <c r="L147" s="34">
        <v>-2342.5266366235405</v>
      </c>
      <c r="M147" s="123">
        <v>2279.1898090807772</v>
      </c>
      <c r="N147" s="35">
        <v>795.71037456994713</v>
      </c>
      <c r="O147" s="34">
        <v>873.41423075059356</v>
      </c>
      <c r="P147" s="35">
        <v>3074.9001836507241</v>
      </c>
      <c r="Q147" s="34">
        <v>3152.6040398313708</v>
      </c>
      <c r="R147" s="130">
        <v>732.37139264427969</v>
      </c>
      <c r="S147" s="34">
        <v>777.30543489848333</v>
      </c>
      <c r="T147" s="35">
        <v>407.24770218539516</v>
      </c>
      <c r="U147" s="34">
        <v>462.84000678393181</v>
      </c>
      <c r="V147" s="35">
        <v>179.83438303376244</v>
      </c>
      <c r="W147" s="34">
        <v>167.94257702561865</v>
      </c>
      <c r="X147" s="35">
        <v>325.12369045888448</v>
      </c>
      <c r="Y147" s="34">
        <v>314.46542811455151</v>
      </c>
      <c r="Z147" s="90">
        <v>576.9581441100936</v>
      </c>
      <c r="AA147" s="91">
        <v>589.92368852061827</v>
      </c>
      <c r="AB147" s="90">
        <v>126.93665911829657</v>
      </c>
      <c r="AC147" s="91">
        <v>131.76372639786203</v>
      </c>
      <c r="AD147" s="90">
        <v>38.342112710180729</v>
      </c>
      <c r="AE147" s="91">
        <v>725.71986916703008</v>
      </c>
      <c r="AF147" s="368">
        <v>2.1412205438675076</v>
      </c>
      <c r="AG147" s="97">
        <v>1.8009110607532124</v>
      </c>
      <c r="AH147" s="90">
        <v>175.53072733439939</v>
      </c>
      <c r="AI147" s="91">
        <v>304.93773319765472</v>
      </c>
      <c r="AJ147" s="90">
        <v>16.014287063206947</v>
      </c>
      <c r="AK147" s="91">
        <v>25.44428165321909</v>
      </c>
      <c r="AL147" s="106">
        <v>2573.6532441730874</v>
      </c>
      <c r="AM147" s="107">
        <v>3263.8982376314389</v>
      </c>
      <c r="AN147" s="106"/>
      <c r="AO147" s="107"/>
      <c r="AP147" s="106">
        <v>21.24908962287164</v>
      </c>
      <c r="AQ147" s="107">
        <v>8.194905108064594</v>
      </c>
      <c r="AR147" s="122">
        <v>42.386639046483573</v>
      </c>
      <c r="AS147" s="115">
        <v>37.325992011807195</v>
      </c>
      <c r="AT147" s="114">
        <v>94.669080485431508</v>
      </c>
      <c r="AU147" s="115">
        <v>104.61940988323364</v>
      </c>
      <c r="AV147" s="106">
        <v>877.70902699035696</v>
      </c>
      <c r="AW147" s="107">
        <v>1290.1145466879875</v>
      </c>
      <c r="AX147" s="151"/>
      <c r="AZ147"/>
      <c r="BA147"/>
      <c r="BB147"/>
    </row>
    <row r="148" spans="1:54" ht="15.6" customHeight="1" x14ac:dyDescent="0.3">
      <c r="A148" s="1">
        <v>425</v>
      </c>
      <c r="B148" s="38" t="s">
        <v>197</v>
      </c>
      <c r="C148" s="146">
        <v>10256</v>
      </c>
      <c r="D148" s="160">
        <v>8.86</v>
      </c>
      <c r="E148" s="35">
        <v>503.5946792121685</v>
      </c>
      <c r="F148" s="34">
        <v>940.78939937597499</v>
      </c>
      <c r="G148" s="35">
        <v>4292.6086836973473</v>
      </c>
      <c r="H148" s="34">
        <v>4839.4200945787834</v>
      </c>
      <c r="I148" s="35">
        <v>11.731669861376879</v>
      </c>
      <c r="J148" s="34">
        <v>19.440126729850679</v>
      </c>
      <c r="K148" s="35">
        <v>-3779.937562402496</v>
      </c>
      <c r="L148" s="34">
        <v>-3894.4456718018723</v>
      </c>
      <c r="M148" s="123">
        <v>2139.5527788611544</v>
      </c>
      <c r="N148" s="35">
        <v>2019.3309282371295</v>
      </c>
      <c r="O148" s="34">
        <v>2302.793121099844</v>
      </c>
      <c r="P148" s="35">
        <v>4158.8837070982836</v>
      </c>
      <c r="Q148" s="34">
        <v>4442.3458999609984</v>
      </c>
      <c r="R148" s="130">
        <v>320.80723381435257</v>
      </c>
      <c r="S148" s="34">
        <v>446.31363592043687</v>
      </c>
      <c r="T148" s="35">
        <v>406.14741517160689</v>
      </c>
      <c r="U148" s="34">
        <v>577.96199980499216</v>
      </c>
      <c r="V148" s="35">
        <v>78.987880220486929</v>
      </c>
      <c r="W148" s="34">
        <v>77.221968930660807</v>
      </c>
      <c r="X148" s="35">
        <v>-85.340181357254295</v>
      </c>
      <c r="Y148" s="34">
        <v>-131.64836388455538</v>
      </c>
      <c r="Z148" s="90">
        <v>438.16004875195006</v>
      </c>
      <c r="AA148" s="91">
        <v>583.22935354914193</v>
      </c>
      <c r="AB148" s="90">
        <v>73.216906636772606</v>
      </c>
      <c r="AC148" s="91">
        <v>76.524549596907619</v>
      </c>
      <c r="AD148" s="90">
        <v>-112.54055869734782</v>
      </c>
      <c r="AE148" s="91">
        <v>407.56556064742597</v>
      </c>
      <c r="AF148" s="368">
        <v>0.89440165294351093</v>
      </c>
      <c r="AG148" s="97">
        <v>0.88491376907922736</v>
      </c>
      <c r="AH148" s="90">
        <v>205.34250585023403</v>
      </c>
      <c r="AI148" s="91">
        <v>374.78225624024958</v>
      </c>
      <c r="AJ148" s="90">
        <v>14.534902895395618</v>
      </c>
      <c r="AK148" s="91">
        <v>22.923874729346132</v>
      </c>
      <c r="AL148" s="106">
        <v>2929.9921996879875</v>
      </c>
      <c r="AM148" s="107">
        <v>4141.5025419266767</v>
      </c>
      <c r="AN148" s="106"/>
      <c r="AO148" s="107"/>
      <c r="AP148" s="106">
        <v>107.99542893351531</v>
      </c>
      <c r="AQ148" s="107">
        <v>60.561395983622546</v>
      </c>
      <c r="AR148" s="122">
        <v>57.993574984606646</v>
      </c>
      <c r="AS148" s="115">
        <v>49.289932435418621</v>
      </c>
      <c r="AT148" s="114">
        <v>74.942083695710309</v>
      </c>
      <c r="AU148" s="115">
        <v>99.037371751036218</v>
      </c>
      <c r="AV148" s="106">
        <v>1171.2413835803434</v>
      </c>
      <c r="AW148" s="107">
        <v>3167.8655703978156</v>
      </c>
      <c r="AX148" s="151"/>
      <c r="AZ148"/>
      <c r="BA148"/>
      <c r="BB148"/>
    </row>
    <row r="149" spans="1:54" ht="15.6" customHeight="1" x14ac:dyDescent="0.3">
      <c r="A149" s="1">
        <v>426</v>
      </c>
      <c r="B149" s="39" t="s">
        <v>198</v>
      </c>
      <c r="C149" s="146">
        <v>11969</v>
      </c>
      <c r="D149" s="160">
        <v>8.86</v>
      </c>
      <c r="E149" s="35">
        <v>839.16794051299189</v>
      </c>
      <c r="F149" s="34">
        <v>1241.5467106692288</v>
      </c>
      <c r="G149" s="35">
        <v>3344.1411170523857</v>
      </c>
      <c r="H149" s="34">
        <v>3855.42290249812</v>
      </c>
      <c r="I149" s="35">
        <v>25.093676108161873</v>
      </c>
      <c r="J149" s="34">
        <v>32.202607653359351</v>
      </c>
      <c r="K149" s="35">
        <v>-2504.9731765393935</v>
      </c>
      <c r="L149" s="34">
        <v>-2617.9064692121315</v>
      </c>
      <c r="M149" s="123">
        <v>2114.9739502046955</v>
      </c>
      <c r="N149" s="35">
        <v>918.81585763221653</v>
      </c>
      <c r="O149" s="34">
        <v>1107.5629309048375</v>
      </c>
      <c r="P149" s="35">
        <v>3033.7898078369121</v>
      </c>
      <c r="Q149" s="34">
        <v>3222.5368811095332</v>
      </c>
      <c r="R149" s="130">
        <v>506.77636895312895</v>
      </c>
      <c r="S149" s="34">
        <v>585.68558526192658</v>
      </c>
      <c r="T149" s="35">
        <v>340.45610326677252</v>
      </c>
      <c r="U149" s="34">
        <v>407.75481326760803</v>
      </c>
      <c r="V149" s="35">
        <v>148.85219095515296</v>
      </c>
      <c r="W149" s="34">
        <v>143.63670671805002</v>
      </c>
      <c r="X149" s="35">
        <v>166.32026568635644</v>
      </c>
      <c r="Y149" s="34">
        <v>177.93077199431866</v>
      </c>
      <c r="Z149" s="90">
        <v>240.18414821622522</v>
      </c>
      <c r="AA149" s="91">
        <v>256.32689364190827</v>
      </c>
      <c r="AB149" s="90">
        <v>210.99492731589623</v>
      </c>
      <c r="AC149" s="91">
        <v>228.49166427309666</v>
      </c>
      <c r="AD149" s="90">
        <v>143.58864065502547</v>
      </c>
      <c r="AE149" s="91">
        <v>449.39339878018211</v>
      </c>
      <c r="AF149" s="368">
        <v>0.97444047731609662</v>
      </c>
      <c r="AG149" s="97">
        <v>1.0331544500279133</v>
      </c>
      <c r="AH149" s="90">
        <v>61.987133428022389</v>
      </c>
      <c r="AI149" s="91">
        <v>273.12237196089899</v>
      </c>
      <c r="AJ149" s="90">
        <v>5.1535814624810259</v>
      </c>
      <c r="AK149" s="91">
        <v>19.984501131518783</v>
      </c>
      <c r="AL149" s="106">
        <v>4171.7133035341303</v>
      </c>
      <c r="AM149" s="107">
        <v>4520.9273222491438</v>
      </c>
      <c r="AN149" s="106"/>
      <c r="AO149" s="107"/>
      <c r="AP149" s="106">
        <v>115.60633506102658</v>
      </c>
      <c r="AQ149" s="107">
        <v>2.9650560107005518E-2</v>
      </c>
      <c r="AR149" s="122">
        <v>21.377776449595974</v>
      </c>
      <c r="AS149" s="115">
        <v>26.189285468931562</v>
      </c>
      <c r="AT149" s="114">
        <v>129.38850109013842</v>
      </c>
      <c r="AU149" s="115">
        <v>122.79761746286466</v>
      </c>
      <c r="AV149" s="106">
        <v>195.52947113376223</v>
      </c>
      <c r="AW149" s="107">
        <v>736.82385412315159</v>
      </c>
      <c r="AX149" s="151"/>
      <c r="AZ149"/>
      <c r="BA149"/>
      <c r="BB149"/>
    </row>
    <row r="150" spans="1:54" ht="15.6" customHeight="1" x14ac:dyDescent="0.3">
      <c r="A150" s="1">
        <v>444</v>
      </c>
      <c r="B150" s="38" t="s">
        <v>204</v>
      </c>
      <c r="C150" s="146">
        <v>45645</v>
      </c>
      <c r="D150" s="160">
        <v>7.86</v>
      </c>
      <c r="E150" s="35">
        <v>868.89049643991677</v>
      </c>
      <c r="F150" s="34">
        <v>1758.6055226202213</v>
      </c>
      <c r="G150" s="35">
        <v>3359.9889067805893</v>
      </c>
      <c r="H150" s="34">
        <v>4099.2296494687262</v>
      </c>
      <c r="I150" s="35">
        <v>25.859921581480872</v>
      </c>
      <c r="J150" s="34">
        <v>42.900878286927458</v>
      </c>
      <c r="K150" s="35">
        <v>-2485.8835905356555</v>
      </c>
      <c r="L150" s="34">
        <v>-2340.6241268485046</v>
      </c>
      <c r="M150" s="123">
        <v>2515.1353697009531</v>
      </c>
      <c r="N150" s="35">
        <v>717.71567269142292</v>
      </c>
      <c r="O150" s="34">
        <v>717.71567269142292</v>
      </c>
      <c r="P150" s="35">
        <v>3232.8510423923763</v>
      </c>
      <c r="Q150" s="34">
        <v>3232.8510423923763</v>
      </c>
      <c r="R150" s="130">
        <v>703.74074553620324</v>
      </c>
      <c r="S150" s="34">
        <v>841.63635710373546</v>
      </c>
      <c r="T150" s="35">
        <v>387.52838492715517</v>
      </c>
      <c r="U150" s="34">
        <v>469.15239390951911</v>
      </c>
      <c r="V150" s="35">
        <v>181.59721272249189</v>
      </c>
      <c r="W150" s="34">
        <v>179.39508953375471</v>
      </c>
      <c r="X150" s="35">
        <v>316.21236060904806</v>
      </c>
      <c r="Y150" s="34">
        <v>372.48396319421624</v>
      </c>
      <c r="Z150" s="90">
        <v>792.54484828568297</v>
      </c>
      <c r="AA150" s="91">
        <v>823.63193953335531</v>
      </c>
      <c r="AB150" s="90">
        <v>88.795069081381612</v>
      </c>
      <c r="AC150" s="91">
        <v>102.18597855500613</v>
      </c>
      <c r="AD150" s="90">
        <v>-51.782556468397395</v>
      </c>
      <c r="AE150" s="91">
        <v>834.20061540146787</v>
      </c>
      <c r="AF150" s="368">
        <v>1.3488590068138899</v>
      </c>
      <c r="AG150" s="97">
        <v>1.2992381303854599</v>
      </c>
      <c r="AH150" s="90">
        <v>281.19398247343628</v>
      </c>
      <c r="AI150" s="91">
        <v>524.45930507174933</v>
      </c>
      <c r="AJ150" s="90">
        <v>21.383024893380103</v>
      </c>
      <c r="AK150" s="91">
        <v>33.965635696722472</v>
      </c>
      <c r="AL150" s="106">
        <v>4031.4382530397634</v>
      </c>
      <c r="AM150" s="107">
        <v>5035.4017877094975</v>
      </c>
      <c r="AN150" s="106"/>
      <c r="AO150" s="107"/>
      <c r="AP150" s="106">
        <v>77.475508502324772</v>
      </c>
      <c r="AQ150" s="107">
        <v>1.1301934033310777</v>
      </c>
      <c r="AR150" s="122">
        <v>42.990698395849243</v>
      </c>
      <c r="AS150" s="115">
        <v>41.223069363320832</v>
      </c>
      <c r="AT150" s="114">
        <v>116.46920992960469</v>
      </c>
      <c r="AU150" s="115">
        <v>121.60238184590098</v>
      </c>
      <c r="AV150" s="106">
        <v>1067.4136604228283</v>
      </c>
      <c r="AW150" s="107">
        <v>1614.8537042392375</v>
      </c>
      <c r="AX150" s="151"/>
      <c r="AZ150"/>
      <c r="BA150"/>
      <c r="BB150"/>
    </row>
    <row r="151" spans="1:54" ht="15.6" customHeight="1" x14ac:dyDescent="0.3">
      <c r="A151" s="1">
        <v>430</v>
      </c>
      <c r="B151" s="38" t="s">
        <v>18</v>
      </c>
      <c r="C151" s="146">
        <v>15420</v>
      </c>
      <c r="D151" s="160">
        <v>8.36</v>
      </c>
      <c r="E151" s="35">
        <v>738.88717315175109</v>
      </c>
      <c r="F151" s="34">
        <v>1273.0191037613488</v>
      </c>
      <c r="G151" s="35">
        <v>3047.2583514915696</v>
      </c>
      <c r="H151" s="34">
        <v>4007.6049059662773</v>
      </c>
      <c r="I151" s="35">
        <v>24.247605155961953</v>
      </c>
      <c r="J151" s="34">
        <v>31.765084972976144</v>
      </c>
      <c r="K151" s="35">
        <v>-2308.3711783398185</v>
      </c>
      <c r="L151" s="34">
        <v>-2734.5858022049288</v>
      </c>
      <c r="M151" s="123">
        <v>2178.8836264591441</v>
      </c>
      <c r="N151" s="35">
        <v>667.20012970168614</v>
      </c>
      <c r="O151" s="34">
        <v>1291.0539649805448</v>
      </c>
      <c r="P151" s="35">
        <v>2846.0837561608305</v>
      </c>
      <c r="Q151" s="34">
        <v>3469.9375914396887</v>
      </c>
      <c r="R151" s="130">
        <v>513.85248832684829</v>
      </c>
      <c r="S151" s="34">
        <v>701.91483527885862</v>
      </c>
      <c r="T151" s="35">
        <v>287.17005382619976</v>
      </c>
      <c r="U151" s="34">
        <v>430.47150843060962</v>
      </c>
      <c r="V151" s="35">
        <v>178.93665494726011</v>
      </c>
      <c r="W151" s="34">
        <v>163.05721087973112</v>
      </c>
      <c r="X151" s="35">
        <v>226.68243450064853</v>
      </c>
      <c r="Y151" s="34">
        <v>276.82317963683528</v>
      </c>
      <c r="Z151" s="90">
        <v>337.88108754863816</v>
      </c>
      <c r="AA151" s="91">
        <v>470.83647600518805</v>
      </c>
      <c r="AB151" s="90">
        <v>152.08086728230356</v>
      </c>
      <c r="AC151" s="91">
        <v>149.07826199751023</v>
      </c>
      <c r="AD151" s="90">
        <v>194.04597924773023</v>
      </c>
      <c r="AE151" s="91">
        <v>587.3670616083009</v>
      </c>
      <c r="AF151" s="368">
        <v>2.3131696195477485</v>
      </c>
      <c r="AG151" s="97">
        <v>2.8160810446223783</v>
      </c>
      <c r="AH151" s="90">
        <v>200.75347146562905</v>
      </c>
      <c r="AI151" s="91">
        <v>733.76818936446182</v>
      </c>
      <c r="AJ151" s="90">
        <v>19.534527490000126</v>
      </c>
      <c r="AK151" s="91">
        <v>54.691251436535481</v>
      </c>
      <c r="AL151" s="106">
        <v>1593.7099870298314</v>
      </c>
      <c r="AM151" s="107">
        <v>1772.3585012970168</v>
      </c>
      <c r="AN151" s="106"/>
      <c r="AO151" s="107"/>
      <c r="AP151" s="106">
        <v>54.497926195426196</v>
      </c>
      <c r="AQ151" s="107">
        <v>5.6660369022869022</v>
      </c>
      <c r="AR151" s="122">
        <v>58.531167011041674</v>
      </c>
      <c r="AS151" s="115">
        <v>61.563250100047682</v>
      </c>
      <c r="AT151" s="114">
        <v>55.565996841020528</v>
      </c>
      <c r="AU151" s="115">
        <v>52.756472924429275</v>
      </c>
      <c r="AV151" s="106">
        <v>508.0420914396887</v>
      </c>
      <c r="AW151" s="107">
        <v>1645.2465862516212</v>
      </c>
      <c r="AX151" s="151"/>
      <c r="AZ151"/>
      <c r="BA151"/>
      <c r="BB151"/>
    </row>
    <row r="152" spans="1:54" ht="15.6" customHeight="1" x14ac:dyDescent="0.3">
      <c r="A152" s="1">
        <v>433</v>
      </c>
      <c r="B152" s="38" t="s">
        <v>199</v>
      </c>
      <c r="C152" s="146">
        <v>7692</v>
      </c>
      <c r="D152" s="160">
        <v>8.86</v>
      </c>
      <c r="E152" s="35">
        <v>660.18162506500255</v>
      </c>
      <c r="F152" s="34">
        <v>883.88785231409258</v>
      </c>
      <c r="G152" s="35">
        <v>3417.0649323972962</v>
      </c>
      <c r="H152" s="34">
        <v>3586.6498699947997</v>
      </c>
      <c r="I152" s="35">
        <v>19.320136963327812</v>
      </c>
      <c r="J152" s="34">
        <v>24.64382876367506</v>
      </c>
      <c r="K152" s="35">
        <v>-2752.1544409776393</v>
      </c>
      <c r="L152" s="34">
        <v>-2702.6711024440979</v>
      </c>
      <c r="M152" s="123">
        <v>2413.3125767030683</v>
      </c>
      <c r="N152" s="35">
        <v>820.14703588143527</v>
      </c>
      <c r="O152" s="34">
        <v>820.14703588143527</v>
      </c>
      <c r="P152" s="35">
        <v>3233.4596125845037</v>
      </c>
      <c r="Q152" s="34">
        <v>3233.4596125845037</v>
      </c>
      <c r="R152" s="130">
        <v>431.33605304212165</v>
      </c>
      <c r="S152" s="34">
        <v>462.52137545501819</v>
      </c>
      <c r="T152" s="35">
        <v>301.24300312012485</v>
      </c>
      <c r="U152" s="34">
        <v>346.30068512740513</v>
      </c>
      <c r="V152" s="35">
        <v>143.18541794317474</v>
      </c>
      <c r="W152" s="34">
        <v>133.56062962591457</v>
      </c>
      <c r="X152" s="35">
        <v>60.289544981799274</v>
      </c>
      <c r="Y152" s="34">
        <v>65.738315132605308</v>
      </c>
      <c r="Z152" s="90">
        <v>760.16562012480506</v>
      </c>
      <c r="AA152" s="91">
        <v>807.04306292251692</v>
      </c>
      <c r="AB152" s="90">
        <v>56.742378453172392</v>
      </c>
      <c r="AC152" s="91">
        <v>57.310619061652744</v>
      </c>
      <c r="AD152" s="90">
        <v>-287.30942667706711</v>
      </c>
      <c r="AE152" s="91">
        <v>345.0655148205928</v>
      </c>
      <c r="AF152" s="368">
        <v>1.4482317028515763</v>
      </c>
      <c r="AG152" s="97">
        <v>1.222510392179766</v>
      </c>
      <c r="AH152" s="90">
        <v>306.25129875195012</v>
      </c>
      <c r="AI152" s="91">
        <v>416.71665366614667</v>
      </c>
      <c r="AJ152" s="90">
        <v>24.177404825057422</v>
      </c>
      <c r="AK152" s="91">
        <v>30.93086015761174</v>
      </c>
      <c r="AL152" s="106">
        <v>2216.5886635465417</v>
      </c>
      <c r="AM152" s="107">
        <v>2906.0188663546542</v>
      </c>
      <c r="AN152" s="106"/>
      <c r="AO152" s="107"/>
      <c r="AP152" s="106">
        <v>0</v>
      </c>
      <c r="AQ152" s="107">
        <v>2.7962343528197189</v>
      </c>
      <c r="AR152" s="122">
        <v>54.241085770681984</v>
      </c>
      <c r="AS152" s="115">
        <v>50.407115068003705</v>
      </c>
      <c r="AT152" s="114">
        <v>81.931701822301278</v>
      </c>
      <c r="AU152" s="115">
        <v>94.952917823720298</v>
      </c>
      <c r="AV152" s="106">
        <v>2235.3904472178888</v>
      </c>
      <c r="AW152" s="107">
        <v>2268.6889079563184</v>
      </c>
      <c r="AX152" s="151"/>
      <c r="AZ152"/>
      <c r="BA152"/>
      <c r="BB152"/>
    </row>
    <row r="153" spans="1:54" ht="15.6" customHeight="1" x14ac:dyDescent="0.3">
      <c r="A153" s="1">
        <v>434</v>
      </c>
      <c r="B153" s="38" t="s">
        <v>200</v>
      </c>
      <c r="C153" s="146">
        <v>14458</v>
      </c>
      <c r="D153" s="160">
        <v>7.61</v>
      </c>
      <c r="E153" s="35">
        <v>1253.1016793470742</v>
      </c>
      <c r="F153" s="34">
        <v>1526.0491409600222</v>
      </c>
      <c r="G153" s="35">
        <v>4222.9985910914374</v>
      </c>
      <c r="H153" s="34">
        <v>4402.1551244985476</v>
      </c>
      <c r="I153" s="35">
        <v>29.673267757903965</v>
      </c>
      <c r="J153" s="34">
        <v>34.665955601322786</v>
      </c>
      <c r="K153" s="35">
        <v>-2969.8969117443626</v>
      </c>
      <c r="L153" s="34">
        <v>-2521.5706522340574</v>
      </c>
      <c r="M153" s="123">
        <v>2878.1352427721681</v>
      </c>
      <c r="N153" s="35">
        <v>769.08244570480008</v>
      </c>
      <c r="O153" s="34">
        <v>769.08244570480008</v>
      </c>
      <c r="P153" s="35">
        <v>3647.2176884769683</v>
      </c>
      <c r="Q153" s="34">
        <v>3647.2176884769683</v>
      </c>
      <c r="R153" s="130">
        <v>659.47787453313038</v>
      </c>
      <c r="S153" s="34">
        <v>1017.648749481256</v>
      </c>
      <c r="T153" s="35">
        <v>499.87544196984368</v>
      </c>
      <c r="U153" s="34">
        <v>570.45646631622628</v>
      </c>
      <c r="V153" s="35">
        <v>131.92844039994171</v>
      </c>
      <c r="W153" s="34">
        <v>178.39200878076008</v>
      </c>
      <c r="X153" s="35">
        <v>151.89669871351504</v>
      </c>
      <c r="Y153" s="34">
        <v>439.486549315258</v>
      </c>
      <c r="Z153" s="90">
        <v>419.53046202794297</v>
      </c>
      <c r="AA153" s="91">
        <v>629.38334555263521</v>
      </c>
      <c r="AB153" s="90">
        <v>157.19427651220369</v>
      </c>
      <c r="AC153" s="91">
        <v>161.68981220621609</v>
      </c>
      <c r="AD153" s="90">
        <v>429.10424885876336</v>
      </c>
      <c r="AE153" s="91">
        <v>1175.382498962512</v>
      </c>
      <c r="AF153" s="368">
        <v>1.1633085586216367</v>
      </c>
      <c r="AG153" s="97">
        <v>1.3545778488537639</v>
      </c>
      <c r="AH153" s="90">
        <v>606.58527943007334</v>
      </c>
      <c r="AI153" s="91">
        <v>698.29703485959328</v>
      </c>
      <c r="AJ153" s="90">
        <v>41.726379973845205</v>
      </c>
      <c r="AK153" s="91">
        <v>43.484705456173643</v>
      </c>
      <c r="AL153" s="106">
        <v>4442.2941485682668</v>
      </c>
      <c r="AM153" s="107">
        <v>5755.0114960575456</v>
      </c>
      <c r="AN153" s="106"/>
      <c r="AO153" s="107"/>
      <c r="AP153" s="106">
        <v>251.1467586490939</v>
      </c>
      <c r="AQ153" s="107">
        <v>13.042284459088412</v>
      </c>
      <c r="AR153" s="122">
        <v>44.851372395480134</v>
      </c>
      <c r="AS153" s="115">
        <v>40.907421060441514</v>
      </c>
      <c r="AT153" s="114">
        <v>103.78046712356826</v>
      </c>
      <c r="AU153" s="115">
        <v>124.05873974097889</v>
      </c>
      <c r="AV153" s="106">
        <v>1153.3682999031678</v>
      </c>
      <c r="AW153" s="107">
        <v>1695.6035101673815</v>
      </c>
      <c r="AX153" s="151"/>
      <c r="AZ153"/>
      <c r="BA153"/>
      <c r="BB153"/>
    </row>
    <row r="154" spans="1:54" ht="15.6" customHeight="1" x14ac:dyDescent="0.3">
      <c r="A154" s="1">
        <v>435</v>
      </c>
      <c r="B154" s="38" t="s">
        <v>201</v>
      </c>
      <c r="C154" s="146">
        <v>702</v>
      </c>
      <c r="D154" s="160">
        <v>5.86</v>
      </c>
      <c r="E154" s="35">
        <v>1063.4991595441595</v>
      </c>
      <c r="F154" s="34">
        <v>1511.0159971509972</v>
      </c>
      <c r="G154" s="35">
        <v>4698.5864387464389</v>
      </c>
      <c r="H154" s="34">
        <v>5106.5544017094016</v>
      </c>
      <c r="I154" s="35">
        <v>22.634449177610453</v>
      </c>
      <c r="J154" s="34">
        <v>29.589736606843744</v>
      </c>
      <c r="K154" s="35">
        <v>-3635.0872792022792</v>
      </c>
      <c r="L154" s="34">
        <v>-3595.5384045584046</v>
      </c>
      <c r="M154" s="123">
        <v>2591.650284900285</v>
      </c>
      <c r="N154" s="35">
        <v>964.69800569800566</v>
      </c>
      <c r="O154" s="34">
        <v>964.69800569800566</v>
      </c>
      <c r="P154" s="35">
        <v>3556.3482905982905</v>
      </c>
      <c r="Q154" s="34">
        <v>3556.3482905982905</v>
      </c>
      <c r="R154" s="130">
        <v>-123.17680911680911</v>
      </c>
      <c r="S154" s="34">
        <v>-143.54588319088319</v>
      </c>
      <c r="T154" s="35">
        <v>267.10877492877489</v>
      </c>
      <c r="U154" s="34">
        <v>359.34007122507126</v>
      </c>
      <c r="V154" s="35">
        <v>-46.114849334191454</v>
      </c>
      <c r="W154" s="34">
        <v>-39.947084860728985</v>
      </c>
      <c r="X154" s="35">
        <v>-356.49622507122507</v>
      </c>
      <c r="Y154" s="34">
        <v>-469.09659544159541</v>
      </c>
      <c r="Z154" s="90">
        <v>97.224415954415946</v>
      </c>
      <c r="AA154" s="91">
        <v>97.224415954415946</v>
      </c>
      <c r="AB154" s="90">
        <v>-126.69327314812237</v>
      </c>
      <c r="AC154" s="91">
        <v>-147.64386268793351</v>
      </c>
      <c r="AD154" s="90">
        <v>-179.10579772079768</v>
      </c>
      <c r="AE154" s="91">
        <v>-119.11511396011396</v>
      </c>
      <c r="AF154" s="368">
        <v>-7.381418598336692E-2</v>
      </c>
      <c r="AG154" s="97">
        <v>-9.616171151831153E-2</v>
      </c>
      <c r="AH154" s="90">
        <v>2061.2303561253561</v>
      </c>
      <c r="AI154" s="91">
        <v>2387.4076068376066</v>
      </c>
      <c r="AJ154" s="90">
        <v>144.57646808311145</v>
      </c>
      <c r="AK154" s="91">
        <v>152.2062309817307</v>
      </c>
      <c r="AL154" s="106">
        <v>3263.4544159544162</v>
      </c>
      <c r="AM154" s="107">
        <v>3437.2151851851854</v>
      </c>
      <c r="AN154" s="106"/>
      <c r="AO154" s="107"/>
      <c r="AP154" s="106">
        <v>293.98773121387285</v>
      </c>
      <c r="AQ154" s="107">
        <v>28.901734104046241</v>
      </c>
      <c r="AR154" s="122">
        <v>61.14123564050287</v>
      </c>
      <c r="AS154" s="115">
        <v>56.015868374550806</v>
      </c>
      <c r="AT154" s="114">
        <v>83.975920678502192</v>
      </c>
      <c r="AU154" s="115">
        <v>82.39436898897435</v>
      </c>
      <c r="AV154" s="106">
        <v>3458.3168091168091</v>
      </c>
      <c r="AW154" s="107">
        <v>1912.9840455840456</v>
      </c>
      <c r="AX154" s="151"/>
      <c r="AZ154"/>
      <c r="BA154"/>
      <c r="BB154"/>
    </row>
    <row r="155" spans="1:54" ht="15.6" customHeight="1" x14ac:dyDescent="0.3">
      <c r="A155" s="1">
        <v>436</v>
      </c>
      <c r="B155" s="38" t="s">
        <v>202</v>
      </c>
      <c r="C155" s="146">
        <v>2033</v>
      </c>
      <c r="D155" s="160">
        <v>8.36</v>
      </c>
      <c r="E155" s="35">
        <v>683.86947368421045</v>
      </c>
      <c r="F155" s="34">
        <v>1124.3368814559763</v>
      </c>
      <c r="G155" s="35">
        <v>3910.472041318249</v>
      </c>
      <c r="H155" s="34">
        <v>4485.1449434333499</v>
      </c>
      <c r="I155" s="35">
        <v>17.488156582080382</v>
      </c>
      <c r="J155" s="34">
        <v>25.068016655785126</v>
      </c>
      <c r="K155" s="35">
        <v>-3226.6025676340382</v>
      </c>
      <c r="L155" s="34">
        <v>-3356.7199852434828</v>
      </c>
      <c r="M155" s="123">
        <v>1752.4860944417117</v>
      </c>
      <c r="N155" s="35">
        <v>2221.1534677816035</v>
      </c>
      <c r="O155" s="34">
        <v>2533.3839350713233</v>
      </c>
      <c r="P155" s="35">
        <v>3973.6395622233149</v>
      </c>
      <c r="Q155" s="34">
        <v>4285.8700295130348</v>
      </c>
      <c r="R155" s="130">
        <v>624.82958681751109</v>
      </c>
      <c r="S155" s="34">
        <v>785.73517953762916</v>
      </c>
      <c r="T155" s="35">
        <v>357.9137284800787</v>
      </c>
      <c r="U155" s="34">
        <v>504.99162813575992</v>
      </c>
      <c r="V155" s="35">
        <v>174.57547366817164</v>
      </c>
      <c r="W155" s="34">
        <v>155.59370408540619</v>
      </c>
      <c r="X155" s="35">
        <v>266.91585833743233</v>
      </c>
      <c r="Y155" s="34">
        <v>280.74355140186918</v>
      </c>
      <c r="Z155" s="90">
        <v>867.34049188391543</v>
      </c>
      <c r="AA155" s="91">
        <v>922.16567142154452</v>
      </c>
      <c r="AB155" s="90">
        <v>72.039711354919433</v>
      </c>
      <c r="AC155" s="91">
        <v>85.20542499986972</v>
      </c>
      <c r="AD155" s="90">
        <v>-241.74785046728965</v>
      </c>
      <c r="AE155" s="91">
        <v>719.02550909985246</v>
      </c>
      <c r="AF155" s="368">
        <v>1.1881356482449263</v>
      </c>
      <c r="AG155" s="97">
        <v>1.2134357215908427</v>
      </c>
      <c r="AH155" s="90">
        <v>443.28399901623214</v>
      </c>
      <c r="AI155" s="91">
        <v>754.94322675848503</v>
      </c>
      <c r="AJ155" s="90">
        <v>32.152885630082586</v>
      </c>
      <c r="AK155" s="91">
        <v>47.917767331459522</v>
      </c>
      <c r="AL155" s="106">
        <v>4042.4564682734876</v>
      </c>
      <c r="AM155" s="107">
        <v>4964.7624545007384</v>
      </c>
      <c r="AN155" s="106"/>
      <c r="AO155" s="107"/>
      <c r="AP155" s="106">
        <v>0</v>
      </c>
      <c r="AQ155" s="107">
        <v>6.0840040241448692E-2</v>
      </c>
      <c r="AR155" s="122">
        <v>29.952511473029332</v>
      </c>
      <c r="AS155" s="115">
        <v>26.68503845041047</v>
      </c>
      <c r="AT155" s="114">
        <v>100.1327116598758</v>
      </c>
      <c r="AU155" s="115">
        <v>117.08803739382176</v>
      </c>
      <c r="AV155" s="106">
        <v>306.50127889818003</v>
      </c>
      <c r="AW155" s="107">
        <v>827.73040334481072</v>
      </c>
      <c r="AX155" s="151"/>
      <c r="AZ155"/>
      <c r="BA155"/>
      <c r="BB155"/>
    </row>
    <row r="156" spans="1:54" ht="15.6" customHeight="1" x14ac:dyDescent="0.3">
      <c r="A156" s="1">
        <v>440</v>
      </c>
      <c r="B156" s="38" t="s">
        <v>203</v>
      </c>
      <c r="C156" s="146">
        <v>5843</v>
      </c>
      <c r="D156" s="160">
        <v>7.36</v>
      </c>
      <c r="E156" s="35">
        <v>516.81455074448058</v>
      </c>
      <c r="F156" s="34">
        <v>1471.4170186548008</v>
      </c>
      <c r="G156" s="35">
        <v>3636.5752592846138</v>
      </c>
      <c r="H156" s="34">
        <v>4210.4008009584113</v>
      </c>
      <c r="I156" s="35">
        <v>14.211573084456067</v>
      </c>
      <c r="J156" s="34">
        <v>34.94719596100834</v>
      </c>
      <c r="K156" s="35">
        <v>-3119.7607085401337</v>
      </c>
      <c r="L156" s="34">
        <v>-2738.9837823036114</v>
      </c>
      <c r="M156" s="123">
        <v>1761.6937925723087</v>
      </c>
      <c r="N156" s="35">
        <v>1697.5132637343829</v>
      </c>
      <c r="O156" s="34">
        <v>1697.5132637343829</v>
      </c>
      <c r="P156" s="35">
        <v>3459.2070563066918</v>
      </c>
      <c r="Q156" s="34">
        <v>3459.2070563066918</v>
      </c>
      <c r="R156" s="130">
        <v>247.20667807633066</v>
      </c>
      <c r="S156" s="34">
        <v>508.79506246791027</v>
      </c>
      <c r="T156" s="35">
        <v>245.03148553825091</v>
      </c>
      <c r="U156" s="34">
        <v>515.05195105254143</v>
      </c>
      <c r="V156" s="35">
        <v>100.88771960603415</v>
      </c>
      <c r="W156" s="34">
        <v>98.785192722434147</v>
      </c>
      <c r="X156" s="35">
        <v>2.1751925380797537</v>
      </c>
      <c r="Y156" s="34">
        <v>-6.2568885846311826</v>
      </c>
      <c r="Z156" s="90">
        <v>1324.6243351018313</v>
      </c>
      <c r="AA156" s="91">
        <v>2119.884990587027</v>
      </c>
      <c r="AB156" s="90">
        <v>18.662398955348085</v>
      </c>
      <c r="AC156" s="91">
        <v>24.001069148898381</v>
      </c>
      <c r="AD156" s="90">
        <v>-1073.6996628444292</v>
      </c>
      <c r="AE156" s="91">
        <v>534.98879856238227</v>
      </c>
      <c r="AF156" s="368">
        <v>0.48879858372824014</v>
      </c>
      <c r="AG156" s="97">
        <v>0.5849903238176255</v>
      </c>
      <c r="AH156" s="90">
        <v>1805.6075919904158</v>
      </c>
      <c r="AI156" s="91">
        <v>1977.1502652746876</v>
      </c>
      <c r="AJ156" s="90">
        <v>125.44551688416229</v>
      </c>
      <c r="AK156" s="91">
        <v>107.53788867042901</v>
      </c>
      <c r="AL156" s="106">
        <v>5339.7227451651552</v>
      </c>
      <c r="AM156" s="107">
        <v>8343.1616532603111</v>
      </c>
      <c r="AN156" s="106"/>
      <c r="AO156" s="107"/>
      <c r="AP156" s="106">
        <v>99.372655268667145</v>
      </c>
      <c r="AQ156" s="107">
        <v>0</v>
      </c>
      <c r="AR156" s="122">
        <v>43.770689720917495</v>
      </c>
      <c r="AS156" s="115">
        <v>35.916126520848337</v>
      </c>
      <c r="AT156" s="114">
        <v>150.16411819281589</v>
      </c>
      <c r="AU156" s="115">
        <v>185.57256899162334</v>
      </c>
      <c r="AV156" s="106">
        <v>3360.9156101317817</v>
      </c>
      <c r="AW156" s="107">
        <v>3619.7888173883275</v>
      </c>
      <c r="AX156" s="151"/>
      <c r="AZ156"/>
      <c r="BA156"/>
      <c r="BB156"/>
    </row>
    <row r="157" spans="1:54" ht="15.6" customHeight="1" x14ac:dyDescent="0.3">
      <c r="A157" s="1">
        <v>441</v>
      </c>
      <c r="B157" s="38" t="s">
        <v>43</v>
      </c>
      <c r="C157" s="146">
        <v>4396</v>
      </c>
      <c r="D157" s="160">
        <v>8.36</v>
      </c>
      <c r="E157" s="35">
        <v>811.77226569608729</v>
      </c>
      <c r="F157" s="34"/>
      <c r="G157" s="35">
        <v>3214.870991810737</v>
      </c>
      <c r="H157" s="34"/>
      <c r="I157" s="35">
        <v>25.250539376663024</v>
      </c>
      <c r="J157" s="34">
        <v>37.617082817756845</v>
      </c>
      <c r="K157" s="35">
        <v>-2403.0987261146497</v>
      </c>
      <c r="L157" s="34"/>
      <c r="M157" s="123">
        <v>2340.8892493175617</v>
      </c>
      <c r="N157" s="35">
        <v>179.70859872611464</v>
      </c>
      <c r="O157" s="34"/>
      <c r="P157" s="35">
        <v>2520.5978480436765</v>
      </c>
      <c r="Q157" s="34">
        <v>2608.5318061874432</v>
      </c>
      <c r="R157" s="130">
        <v>233.70556869881713</v>
      </c>
      <c r="S157" s="34"/>
      <c r="T157" s="35">
        <v>396.1588262056415</v>
      </c>
      <c r="U157" s="34"/>
      <c r="V157" s="35">
        <v>58.992897100695487</v>
      </c>
      <c r="W157" s="34">
        <v>70.238270396340326</v>
      </c>
      <c r="X157" s="35">
        <v>-162.4532575068244</v>
      </c>
      <c r="Y157" s="34"/>
      <c r="Z157" s="90">
        <v>410.10952001819834</v>
      </c>
      <c r="AA157" s="91">
        <v>575.89014558689723</v>
      </c>
      <c r="AB157" s="90">
        <v>56.986135968861831</v>
      </c>
      <c r="AC157" s="91">
        <v>73.000096444437716</v>
      </c>
      <c r="AD157" s="90">
        <v>-156.9784736123749</v>
      </c>
      <c r="AE157" s="91">
        <v>352.55534804367608</v>
      </c>
      <c r="AF157" s="368">
        <v>2.0411213725485524</v>
      </c>
      <c r="AG157" s="97">
        <v>0.97314392573432484</v>
      </c>
      <c r="AH157" s="90"/>
      <c r="AI157" s="91"/>
      <c r="AJ157" s="90">
        <v>237.50758059233945</v>
      </c>
      <c r="AK157" s="91">
        <v>215.36238330933915</v>
      </c>
      <c r="AL157" s="106">
        <v>826.92940400363966</v>
      </c>
      <c r="AM157" s="107"/>
      <c r="AN157" s="106"/>
      <c r="AO157" s="107"/>
      <c r="AP157" s="106">
        <v>253.40188871296087</v>
      </c>
      <c r="AQ157" s="107">
        <v>65.261569780592637</v>
      </c>
      <c r="AR157" s="122">
        <v>82.314840440892226</v>
      </c>
      <c r="AS157" s="115">
        <v>59.818371735908038</v>
      </c>
      <c r="AT157" s="114">
        <v>46.565431503240667</v>
      </c>
      <c r="AU157" s="115">
        <v>109.39348117741942</v>
      </c>
      <c r="AV157" s="106">
        <v>2984.9526615104642</v>
      </c>
      <c r="AW157" s="107">
        <v>2727.4296451319383</v>
      </c>
      <c r="AX157" s="151"/>
      <c r="AZ157"/>
      <c r="BA157"/>
      <c r="BB157"/>
    </row>
    <row r="158" spans="1:54" ht="15.6" customHeight="1" x14ac:dyDescent="0.3">
      <c r="A158" s="1">
        <v>475</v>
      </c>
      <c r="B158" s="38" t="s">
        <v>205</v>
      </c>
      <c r="C158" s="146">
        <v>5456</v>
      </c>
      <c r="D158" s="160">
        <v>8.86</v>
      </c>
      <c r="E158" s="35">
        <v>1248.9214002932551</v>
      </c>
      <c r="F158" s="34">
        <v>1897.8232001466276</v>
      </c>
      <c r="G158" s="35">
        <v>4022.3959420821116</v>
      </c>
      <c r="H158" s="34">
        <v>4574.2133504398826</v>
      </c>
      <c r="I158" s="35">
        <v>31.04919103629506</v>
      </c>
      <c r="J158" s="34">
        <v>41.489608261584962</v>
      </c>
      <c r="K158" s="35">
        <v>-2762.4245876099708</v>
      </c>
      <c r="L158" s="34">
        <v>-2676.3901502932554</v>
      </c>
      <c r="M158" s="123">
        <v>2529.4286675219942</v>
      </c>
      <c r="N158" s="35">
        <v>1032.9842375366568</v>
      </c>
      <c r="O158" s="34">
        <v>1032.9842375366568</v>
      </c>
      <c r="P158" s="35">
        <v>3562.4129050586507</v>
      </c>
      <c r="Q158" s="34">
        <v>3562.4129050586507</v>
      </c>
      <c r="R158" s="130">
        <v>716.47803335777121</v>
      </c>
      <c r="S158" s="34">
        <v>779.97089809384158</v>
      </c>
      <c r="T158" s="35">
        <v>432.4590524193548</v>
      </c>
      <c r="U158" s="34">
        <v>508.31472873900299</v>
      </c>
      <c r="V158" s="35">
        <v>165.67534645176156</v>
      </c>
      <c r="W158" s="34">
        <v>153.44251385922797</v>
      </c>
      <c r="X158" s="35">
        <v>284.01898093841641</v>
      </c>
      <c r="Y158" s="34">
        <v>271.65616935483871</v>
      </c>
      <c r="Z158" s="90">
        <v>385.63969208211148</v>
      </c>
      <c r="AA158" s="91">
        <v>396.1662554985337</v>
      </c>
      <c r="AB158" s="90">
        <v>185.78949420103177</v>
      </c>
      <c r="AC158" s="91">
        <v>196.87969060169701</v>
      </c>
      <c r="AD158" s="90">
        <v>334.47771444281517</v>
      </c>
      <c r="AE158" s="91">
        <v>744.38106671554249</v>
      </c>
      <c r="AF158" s="368">
        <v>1.0982154193528819</v>
      </c>
      <c r="AG158" s="97">
        <v>1.1000288656491153</v>
      </c>
      <c r="AH158" s="90">
        <v>364.7481708211144</v>
      </c>
      <c r="AI158" s="91">
        <v>417.47571664222869</v>
      </c>
      <c r="AJ158" s="90">
        <v>26.011950839187833</v>
      </c>
      <c r="AK158" s="91">
        <v>26.594839189246329</v>
      </c>
      <c r="AL158" s="106">
        <v>5147.3024560117301</v>
      </c>
      <c r="AM158" s="107">
        <v>5594.106444281525</v>
      </c>
      <c r="AN158" s="106"/>
      <c r="AO158" s="107"/>
      <c r="AP158" s="106">
        <v>302.59308267932107</v>
      </c>
      <c r="AQ158" s="107">
        <v>3.9240372330717284</v>
      </c>
      <c r="AR158" s="122">
        <v>36.24922835477237</v>
      </c>
      <c r="AS158" s="115">
        <v>35.888896652901053</v>
      </c>
      <c r="AT158" s="114">
        <v>134.70669774303411</v>
      </c>
      <c r="AU158" s="115">
        <v>128.7884769648897</v>
      </c>
      <c r="AV158" s="106">
        <v>1121.0611876832845</v>
      </c>
      <c r="AW158" s="107">
        <v>1513.3036565249267</v>
      </c>
      <c r="AX158" s="151"/>
      <c r="AZ158"/>
      <c r="BA158"/>
      <c r="BB158"/>
    </row>
    <row r="159" spans="1:54" ht="15.6" customHeight="1" x14ac:dyDescent="0.3">
      <c r="A159" s="1">
        <v>480</v>
      </c>
      <c r="B159" s="38" t="s">
        <v>206</v>
      </c>
      <c r="C159" s="146">
        <v>1930</v>
      </c>
      <c r="D159" s="160">
        <v>8.11</v>
      </c>
      <c r="E159" s="35">
        <v>752.48961139896369</v>
      </c>
      <c r="F159" s="34">
        <v>847.12495854922281</v>
      </c>
      <c r="G159" s="35">
        <v>3260.7606528497408</v>
      </c>
      <c r="H159" s="34">
        <v>3302.3951606217615</v>
      </c>
      <c r="I159" s="35">
        <v>23.077118853888454</v>
      </c>
      <c r="J159" s="34">
        <v>25.65183502720884</v>
      </c>
      <c r="K159" s="35">
        <v>-2508.2710414507774</v>
      </c>
      <c r="L159" s="34">
        <v>-2455.2702020725392</v>
      </c>
      <c r="M159" s="123">
        <v>1891.592414507772</v>
      </c>
      <c r="N159" s="35">
        <v>915.71658031088077</v>
      </c>
      <c r="O159" s="34">
        <v>915.71658031088077</v>
      </c>
      <c r="P159" s="35">
        <v>2807.3089948186525</v>
      </c>
      <c r="Q159" s="34">
        <v>2807.3089948186525</v>
      </c>
      <c r="R159" s="130">
        <v>299.22089119170982</v>
      </c>
      <c r="S159" s="34">
        <v>350.09021243523313</v>
      </c>
      <c r="T159" s="35">
        <v>263.59834715025909</v>
      </c>
      <c r="U159" s="34">
        <v>292.52628497409324</v>
      </c>
      <c r="V159" s="35">
        <v>113.51394818160405</v>
      </c>
      <c r="W159" s="34">
        <v>119.67820685455253</v>
      </c>
      <c r="X159" s="35">
        <v>35.622544041450773</v>
      </c>
      <c r="Y159" s="34">
        <v>58.280352331606217</v>
      </c>
      <c r="Z159" s="90">
        <v>317.20090673575129</v>
      </c>
      <c r="AA159" s="91">
        <v>321.93702072538855</v>
      </c>
      <c r="AB159" s="90">
        <v>94.331663257501347</v>
      </c>
      <c r="AC159" s="91">
        <v>108.74493764227854</v>
      </c>
      <c r="AD159" s="90">
        <v>-48.158419689119228</v>
      </c>
      <c r="AE159" s="91">
        <v>255.61707253886007</v>
      </c>
      <c r="AF159" s="368">
        <v>2.5868393886076757</v>
      </c>
      <c r="AG159" s="97">
        <v>2.9666858905053251</v>
      </c>
      <c r="AH159" s="90">
        <v>854.4972849740933</v>
      </c>
      <c r="AI159" s="91">
        <v>950.02845595854922</v>
      </c>
      <c r="AJ159" s="90">
        <v>81.951635528072003</v>
      </c>
      <c r="AK159" s="91">
        <v>89.378602061853385</v>
      </c>
      <c r="AL159" s="106">
        <v>841.13927461139895</v>
      </c>
      <c r="AM159" s="107">
        <v>841.13927461139895</v>
      </c>
      <c r="AN159" s="106"/>
      <c r="AO159" s="107"/>
      <c r="AP159" s="106">
        <v>163.56127906976747</v>
      </c>
      <c r="AQ159" s="107">
        <v>111.22345803842265</v>
      </c>
      <c r="AR159" s="122">
        <v>71.215448042033188</v>
      </c>
      <c r="AS159" s="115">
        <v>70.178558358832404</v>
      </c>
      <c r="AT159" s="114">
        <v>48.75656214533101</v>
      </c>
      <c r="AU159" s="115">
        <v>49.627549826606909</v>
      </c>
      <c r="AV159" s="106">
        <v>2008.8347927461139</v>
      </c>
      <c r="AW159" s="107">
        <v>2497.730207253886</v>
      </c>
      <c r="AX159" s="151"/>
      <c r="AZ159"/>
      <c r="BA159"/>
      <c r="BB159"/>
    </row>
    <row r="160" spans="1:54" ht="15.6" customHeight="1" x14ac:dyDescent="0.3">
      <c r="A160" s="1">
        <v>481</v>
      </c>
      <c r="B160" s="38" t="s">
        <v>207</v>
      </c>
      <c r="C160" s="146">
        <v>9619</v>
      </c>
      <c r="D160" s="160">
        <v>8.11</v>
      </c>
      <c r="E160" s="35">
        <v>316.90461066638943</v>
      </c>
      <c r="F160" s="34">
        <v>733.04476556814632</v>
      </c>
      <c r="G160" s="35">
        <v>3150.4936427903108</v>
      </c>
      <c r="H160" s="34">
        <v>3490.8049890841039</v>
      </c>
      <c r="I160" s="35">
        <v>10.058887482334839</v>
      </c>
      <c r="J160" s="34">
        <v>20.999304397135003</v>
      </c>
      <c r="K160" s="35">
        <v>-2833.3421249610146</v>
      </c>
      <c r="L160" s="34">
        <v>-2757.7602235159579</v>
      </c>
      <c r="M160" s="123">
        <v>2530.5192057386421</v>
      </c>
      <c r="N160" s="35">
        <v>651.09200540596737</v>
      </c>
      <c r="O160" s="34">
        <v>660.16044183387044</v>
      </c>
      <c r="P160" s="35">
        <v>3181.6112111446096</v>
      </c>
      <c r="Q160" s="34">
        <v>3190.6796475725123</v>
      </c>
      <c r="R160" s="130">
        <v>244.70244100218315</v>
      </c>
      <c r="S160" s="34">
        <v>327.55577814741656</v>
      </c>
      <c r="T160" s="35">
        <v>314.25376754340368</v>
      </c>
      <c r="U160" s="34">
        <v>417.15317912464917</v>
      </c>
      <c r="V160" s="35">
        <v>77.86778275248065</v>
      </c>
      <c r="W160" s="34">
        <v>78.521702467845728</v>
      </c>
      <c r="X160" s="35">
        <v>-64.353281006341618</v>
      </c>
      <c r="Y160" s="34">
        <v>-84.399355442353681</v>
      </c>
      <c r="Z160" s="90">
        <v>310.74467304293586</v>
      </c>
      <c r="AA160" s="91">
        <v>409.7328506081713</v>
      </c>
      <c r="AB160" s="90">
        <v>78.747107265253888</v>
      </c>
      <c r="AC160" s="91">
        <v>79.943743261303453</v>
      </c>
      <c r="AD160" s="90">
        <v>-9.8753519076826883</v>
      </c>
      <c r="AE160" s="91">
        <v>271.08231520948124</v>
      </c>
      <c r="AF160" s="368">
        <v>0.58305495063274282</v>
      </c>
      <c r="AG160" s="97">
        <v>0.7195711110705082</v>
      </c>
      <c r="AH160" s="90">
        <v>193.42057282461795</v>
      </c>
      <c r="AI160" s="91">
        <v>566.52459091381638</v>
      </c>
      <c r="AJ160" s="90">
        <v>18.22497570413616</v>
      </c>
      <c r="AK160" s="91">
        <v>47.707606429797288</v>
      </c>
      <c r="AL160" s="106">
        <v>3975.8355120074852</v>
      </c>
      <c r="AM160" s="107">
        <v>3984.9808431229853</v>
      </c>
      <c r="AN160" s="106"/>
      <c r="AO160" s="107"/>
      <c r="AP160" s="106">
        <v>173.82286558805228</v>
      </c>
      <c r="AQ160" s="107">
        <v>19.866862684090439</v>
      </c>
      <c r="AR160" s="122">
        <v>37.6541125294316</v>
      </c>
      <c r="AS160" s="115">
        <v>32.303115029886641</v>
      </c>
      <c r="AT160" s="114">
        <v>128.69827363851093</v>
      </c>
      <c r="AU160" s="115">
        <v>127.44085586274313</v>
      </c>
      <c r="AV160" s="106">
        <v>648.08672211248563</v>
      </c>
      <c r="AW160" s="107">
        <v>467.15620854558682</v>
      </c>
      <c r="AX160" s="151"/>
      <c r="AZ160"/>
      <c r="BA160"/>
      <c r="BB160"/>
    </row>
    <row r="161" spans="1:54" ht="15.6" customHeight="1" x14ac:dyDescent="0.3">
      <c r="A161" s="1">
        <v>483</v>
      </c>
      <c r="B161" s="39" t="s">
        <v>208</v>
      </c>
      <c r="C161" s="146">
        <v>1055</v>
      </c>
      <c r="D161" s="160">
        <v>9.86</v>
      </c>
      <c r="E161" s="35">
        <v>1762.8867203791469</v>
      </c>
      <c r="F161" s="34">
        <v>1778.1990521327014</v>
      </c>
      <c r="G161" s="35">
        <v>5767.6825592417063</v>
      </c>
      <c r="H161" s="34">
        <v>5781.0426540284361</v>
      </c>
      <c r="I161" s="35">
        <v>30.564905441171135</v>
      </c>
      <c r="J161" s="34">
        <v>30.759140842761106</v>
      </c>
      <c r="K161" s="35">
        <v>-4004.7958388625598</v>
      </c>
      <c r="L161" s="34">
        <v>-3978.1990521327016</v>
      </c>
      <c r="M161" s="123">
        <v>1738.9551563981042</v>
      </c>
      <c r="N161" s="35">
        <v>1959.9526066350711</v>
      </c>
      <c r="O161" s="34">
        <v>1960.1895734597156</v>
      </c>
      <c r="P161" s="35">
        <v>3698.9077630331753</v>
      </c>
      <c r="Q161" s="34">
        <v>3699.1447298578196</v>
      </c>
      <c r="R161" s="130">
        <v>-310.32712796208529</v>
      </c>
      <c r="S161" s="34">
        <v>-283.41232227488149</v>
      </c>
      <c r="T161" s="35">
        <v>324.68183886255929</v>
      </c>
      <c r="U161" s="34">
        <v>335.54502369668245</v>
      </c>
      <c r="V161" s="35">
        <v>-95.578837747512438</v>
      </c>
      <c r="W161" s="34">
        <v>-84.463276836158201</v>
      </c>
      <c r="X161" s="35">
        <v>-635.00896682464452</v>
      </c>
      <c r="Y161" s="34">
        <v>-618.957345971564</v>
      </c>
      <c r="Z161" s="90">
        <v>84.379905213270149</v>
      </c>
      <c r="AA161" s="91">
        <v>84.360189573459721</v>
      </c>
      <c r="AB161" s="90">
        <v>-367.77373377907185</v>
      </c>
      <c r="AC161" s="91">
        <v>-335.95505617977528</v>
      </c>
      <c r="AD161" s="90">
        <v>-362.0714028436019</v>
      </c>
      <c r="AE161" s="91">
        <v>-393.3649289099526</v>
      </c>
      <c r="AF161" s="368">
        <v>-0.31426826886773829</v>
      </c>
      <c r="AG161" s="97">
        <v>-0.27201528175740208</v>
      </c>
      <c r="AH161" s="90">
        <v>2763.1110995260665</v>
      </c>
      <c r="AI161" s="91">
        <v>2767.7725118483413</v>
      </c>
      <c r="AJ161" s="90">
        <v>161.21124301281904</v>
      </c>
      <c r="AK161" s="91">
        <v>161.16739755027976</v>
      </c>
      <c r="AL161" s="106">
        <v>4044.287203791469</v>
      </c>
      <c r="AM161" s="107">
        <v>4044.5497630331752</v>
      </c>
      <c r="AN161" s="106"/>
      <c r="AO161" s="107"/>
      <c r="AP161" s="106">
        <v>61.621686972820989</v>
      </c>
      <c r="AQ161" s="107">
        <v>54.35801312089972</v>
      </c>
      <c r="AR161" s="122">
        <v>43.011484266935938</v>
      </c>
      <c r="AS161" s="115">
        <v>41.839983022071308</v>
      </c>
      <c r="AT161" s="114">
        <v>93.154330691842588</v>
      </c>
      <c r="AU161" s="115">
        <v>93.129110418830038</v>
      </c>
      <c r="AV161" s="106">
        <v>464.10955450236975</v>
      </c>
      <c r="AW161" s="107">
        <v>273.93364928909955</v>
      </c>
      <c r="AX161" s="151"/>
      <c r="AZ161"/>
      <c r="BA161"/>
      <c r="BB161"/>
    </row>
    <row r="162" spans="1:54" ht="15.6" customHeight="1" x14ac:dyDescent="0.3">
      <c r="A162" s="1">
        <v>484</v>
      </c>
      <c r="B162" s="39" t="s">
        <v>209</v>
      </c>
      <c r="C162" s="146">
        <v>2966</v>
      </c>
      <c r="D162" s="160">
        <v>7.86</v>
      </c>
      <c r="E162" s="35">
        <v>1300.5386614969657</v>
      </c>
      <c r="F162" s="34">
        <v>1525.769699932569</v>
      </c>
      <c r="G162" s="35">
        <v>4334.2092312879295</v>
      </c>
      <c r="H162" s="34">
        <v>4697.7437120701279</v>
      </c>
      <c r="I162" s="35">
        <v>30.006365454362356</v>
      </c>
      <c r="J162" s="34">
        <v>32.478776907568182</v>
      </c>
      <c r="K162" s="35">
        <v>-3033.6705697909642</v>
      </c>
      <c r="L162" s="34">
        <v>-3171.8910721510451</v>
      </c>
      <c r="M162" s="123">
        <v>2259.0844908968306</v>
      </c>
      <c r="N162" s="35">
        <v>489.67666891436278</v>
      </c>
      <c r="O162" s="34">
        <v>690.33757585974377</v>
      </c>
      <c r="P162" s="35">
        <v>2748.7611598111935</v>
      </c>
      <c r="Q162" s="34">
        <v>2949.4220667565742</v>
      </c>
      <c r="R162" s="130">
        <v>-240.98701281186783</v>
      </c>
      <c r="S162" s="34">
        <v>-180.17542481456508</v>
      </c>
      <c r="T162" s="35">
        <v>462.5685198921106</v>
      </c>
      <c r="U162" s="34">
        <v>525.15035738368169</v>
      </c>
      <c r="V162" s="35">
        <v>-52.097581752445151</v>
      </c>
      <c r="W162" s="34">
        <v>-34.309302522844249</v>
      </c>
      <c r="X162" s="35">
        <v>-703.55553270397843</v>
      </c>
      <c r="Y162" s="34">
        <v>-705.32578219824677</v>
      </c>
      <c r="Z162" s="90">
        <v>859.53487862440988</v>
      </c>
      <c r="AA162" s="91">
        <v>885.23397167902897</v>
      </c>
      <c r="AB162" s="90">
        <v>-28.036909124332542</v>
      </c>
      <c r="AC162" s="91">
        <v>-20.353424131794807</v>
      </c>
      <c r="AD162" s="90">
        <v>-1099.4644032366823</v>
      </c>
      <c r="AE162" s="91">
        <v>-242.53225219150372</v>
      </c>
      <c r="AF162" s="368">
        <v>-1.5194812751670521</v>
      </c>
      <c r="AG162" s="97">
        <v>-1.0560855437207126</v>
      </c>
      <c r="AH162" s="90">
        <v>371.30715778826703</v>
      </c>
      <c r="AI162" s="91">
        <v>620.9089817936615</v>
      </c>
      <c r="AJ162" s="90">
        <v>25.356279905101317</v>
      </c>
      <c r="AK162" s="91">
        <v>39.341558651729763</v>
      </c>
      <c r="AL162" s="106">
        <v>1092.8209710047201</v>
      </c>
      <c r="AM162" s="107">
        <v>1149.4380377612947</v>
      </c>
      <c r="AN162" s="106"/>
      <c r="AO162" s="107"/>
      <c r="AP162" s="106">
        <v>38.352885069093361</v>
      </c>
      <c r="AQ162" s="107">
        <v>0</v>
      </c>
      <c r="AR162" s="122">
        <v>72.902141510271804</v>
      </c>
      <c r="AS162" s="115">
        <v>71.075181970494953</v>
      </c>
      <c r="AT162" s="114">
        <v>53.146180687113905</v>
      </c>
      <c r="AU162" s="115">
        <v>52.764318568422361</v>
      </c>
      <c r="AV162" s="106">
        <v>1676.1841537424141</v>
      </c>
      <c r="AW162" s="107">
        <v>1160.0268846931895</v>
      </c>
      <c r="AX162" s="151"/>
      <c r="AZ162"/>
      <c r="BA162"/>
      <c r="BB162"/>
    </row>
    <row r="163" spans="1:54" ht="15.6" customHeight="1" x14ac:dyDescent="0.3">
      <c r="A163" s="1">
        <v>489</v>
      </c>
      <c r="B163" s="38" t="s">
        <v>210</v>
      </c>
      <c r="C163" s="146">
        <v>1752</v>
      </c>
      <c r="D163" s="160">
        <v>8.86</v>
      </c>
      <c r="E163" s="35">
        <v>1731.3660273972603</v>
      </c>
      <c r="F163" s="34">
        <v>1987.5743835616438</v>
      </c>
      <c r="G163" s="35">
        <v>4623.1714897260272</v>
      </c>
      <c r="H163" s="34">
        <v>4824.5659189497719</v>
      </c>
      <c r="I163" s="35">
        <v>37.449747024198366</v>
      </c>
      <c r="J163" s="34">
        <v>41.196957756446324</v>
      </c>
      <c r="K163" s="35">
        <v>-2891.8054623287671</v>
      </c>
      <c r="L163" s="34">
        <v>-2838.1975684931504</v>
      </c>
      <c r="M163" s="123">
        <v>2201.0806278538812</v>
      </c>
      <c r="N163" s="35">
        <v>1138.9708904109589</v>
      </c>
      <c r="O163" s="34">
        <v>1189.5122888127853</v>
      </c>
      <c r="P163" s="35">
        <v>3340.0515182648401</v>
      </c>
      <c r="Q163" s="34">
        <v>3390.5929166666665</v>
      </c>
      <c r="R163" s="130">
        <v>339.35458904109589</v>
      </c>
      <c r="S163" s="34">
        <v>451.21437785388127</v>
      </c>
      <c r="T163" s="35">
        <v>578.16730593607303</v>
      </c>
      <c r="U163" s="34">
        <v>745.19249429223748</v>
      </c>
      <c r="V163" s="35">
        <v>58.694876994414088</v>
      </c>
      <c r="W163" s="34">
        <v>60.55004328545094</v>
      </c>
      <c r="X163" s="35">
        <v>-238.81271689497717</v>
      </c>
      <c r="Y163" s="34">
        <v>-293.97811643835615</v>
      </c>
      <c r="Z163" s="90">
        <v>1401.7701484018264</v>
      </c>
      <c r="AA163" s="91">
        <v>1407.6676027397261</v>
      </c>
      <c r="AB163" s="90">
        <v>24.209003839038647</v>
      </c>
      <c r="AC163" s="91">
        <v>32.054042941365438</v>
      </c>
      <c r="AD163" s="90">
        <v>-1069.0429052511415</v>
      </c>
      <c r="AE163" s="91">
        <v>403.55185502283103</v>
      </c>
      <c r="AF163" s="368">
        <v>0.62867510715262787</v>
      </c>
      <c r="AG163" s="97">
        <v>0.75775374465237311</v>
      </c>
      <c r="AH163" s="90">
        <v>403.15805936073059</v>
      </c>
      <c r="AI163" s="91">
        <v>848.86690639269409</v>
      </c>
      <c r="AJ163" s="90">
        <v>22.570466712782714</v>
      </c>
      <c r="AK163" s="91">
        <v>45.756599061029867</v>
      </c>
      <c r="AL163" s="106">
        <v>5035.2191780821922</v>
      </c>
      <c r="AM163" s="107">
        <v>5156.1921118721466</v>
      </c>
      <c r="AN163" s="106"/>
      <c r="AO163" s="107"/>
      <c r="AP163" s="106">
        <v>112.84362367392518</v>
      </c>
      <c r="AQ163" s="107">
        <v>0</v>
      </c>
      <c r="AR163" s="122">
        <v>59.978224139910452</v>
      </c>
      <c r="AS163" s="115">
        <v>58.539411677147399</v>
      </c>
      <c r="AT163" s="114">
        <v>107.01377428456107</v>
      </c>
      <c r="AU163" s="115">
        <v>105.43455888658139</v>
      </c>
      <c r="AV163" s="106">
        <v>3969.7106278538818</v>
      </c>
      <c r="AW163" s="107">
        <v>2614.4926198630137</v>
      </c>
      <c r="AX163" s="151"/>
      <c r="AZ163"/>
      <c r="BA163"/>
      <c r="BB163"/>
    </row>
    <row r="164" spans="1:54" ht="15.6" customHeight="1" x14ac:dyDescent="0.3">
      <c r="A164" s="1">
        <v>491</v>
      </c>
      <c r="B164" s="38" t="s">
        <v>211</v>
      </c>
      <c r="C164" s="146">
        <v>51919</v>
      </c>
      <c r="D164" s="160">
        <v>9.36</v>
      </c>
      <c r="E164" s="35">
        <v>1031.6719561239622</v>
      </c>
      <c r="F164" s="34">
        <v>3191.963334617385</v>
      </c>
      <c r="G164" s="35">
        <v>3437.0905936169802</v>
      </c>
      <c r="H164" s="34">
        <v>5319.2668601090163</v>
      </c>
      <c r="I164" s="35">
        <v>30.015849976136209</v>
      </c>
      <c r="J164" s="34">
        <v>60.007580340723244</v>
      </c>
      <c r="K164" s="35">
        <v>-2391.6174107744755</v>
      </c>
      <c r="L164" s="34">
        <v>-2093.6030143107532</v>
      </c>
      <c r="M164" s="123">
        <v>2815.8041227681579</v>
      </c>
      <c r="N164" s="35">
        <v>214.38145958127083</v>
      </c>
      <c r="O164" s="34">
        <v>790.01165276680979</v>
      </c>
      <c r="P164" s="35">
        <v>3030.1855823494288</v>
      </c>
      <c r="Q164" s="34">
        <v>3605.8157755349675</v>
      </c>
      <c r="R164" s="130">
        <v>730.70583350989045</v>
      </c>
      <c r="S164" s="34">
        <v>1369.5075951000597</v>
      </c>
      <c r="T164" s="35">
        <v>451.5484279358231</v>
      </c>
      <c r="U164" s="34">
        <v>1006.0943305918835</v>
      </c>
      <c r="V164" s="35">
        <v>161.82225167966769</v>
      </c>
      <c r="W164" s="34">
        <v>136.12119196560633</v>
      </c>
      <c r="X164" s="35">
        <v>362.03509659276949</v>
      </c>
      <c r="Y164" s="34">
        <v>446.29095552687841</v>
      </c>
      <c r="Z164" s="90">
        <v>484.13010747510549</v>
      </c>
      <c r="AA164" s="91">
        <v>1005.0151771027947</v>
      </c>
      <c r="AB164" s="90">
        <v>150.93170662753383</v>
      </c>
      <c r="AC164" s="91">
        <v>136.26735459339079</v>
      </c>
      <c r="AD164" s="90">
        <v>125.02981240008485</v>
      </c>
      <c r="AE164" s="91">
        <v>1171.5370975943297</v>
      </c>
      <c r="AF164" s="368">
        <v>0.96878758782335339</v>
      </c>
      <c r="AG164" s="97">
        <v>1.1121653140118934</v>
      </c>
      <c r="AH164" s="90">
        <v>178.92625416514184</v>
      </c>
      <c r="AI164" s="91">
        <v>552.95576031895837</v>
      </c>
      <c r="AJ164" s="90">
        <v>14.856179808462841</v>
      </c>
      <c r="AK164" s="91">
        <v>27.178283395633454</v>
      </c>
      <c r="AL164" s="106">
        <v>6067.9652556867431</v>
      </c>
      <c r="AM164" s="107">
        <v>9661.3834328473204</v>
      </c>
      <c r="AN164" s="106"/>
      <c r="AO164" s="107"/>
      <c r="AP164" s="106">
        <v>848.6598089649865</v>
      </c>
      <c r="AQ164" s="107">
        <v>26.921902077722201</v>
      </c>
      <c r="AR164" s="122">
        <v>32.953751866975814</v>
      </c>
      <c r="AS164" s="115">
        <v>30.91662993117351</v>
      </c>
      <c r="AT164" s="114">
        <v>165.93777513808934</v>
      </c>
      <c r="AU164" s="115">
        <v>167.67544760780433</v>
      </c>
      <c r="AV164" s="106">
        <v>-405.57252007935443</v>
      </c>
      <c r="AW164" s="107">
        <v>1066.2204607176564</v>
      </c>
      <c r="AX164" s="151"/>
      <c r="AZ164"/>
      <c r="BA164"/>
      <c r="BB164" s="222"/>
    </row>
    <row r="165" spans="1:54" ht="15.6" customHeight="1" x14ac:dyDescent="0.3">
      <c r="A165" s="1">
        <v>494</v>
      </c>
      <c r="B165" s="38" t="s">
        <v>212</v>
      </c>
      <c r="C165" s="146">
        <v>8827</v>
      </c>
      <c r="D165" s="160">
        <v>9.36</v>
      </c>
      <c r="E165" s="35">
        <v>2598.8926747479327</v>
      </c>
      <c r="F165" s="34">
        <v>3209.8387266341906</v>
      </c>
      <c r="G165" s="35">
        <v>5534.6641610966353</v>
      </c>
      <c r="H165" s="34">
        <v>6062.1627937011435</v>
      </c>
      <c r="I165" s="35">
        <v>46.956646313170147</v>
      </c>
      <c r="J165" s="34">
        <v>52.948738525619198</v>
      </c>
      <c r="K165" s="35">
        <v>-2922.3465050413506</v>
      </c>
      <c r="L165" s="34">
        <v>-2848.6638291605304</v>
      </c>
      <c r="M165" s="123">
        <v>2409.1137509912764</v>
      </c>
      <c r="N165" s="35">
        <v>1340.3621842075449</v>
      </c>
      <c r="O165" s="34">
        <v>1340.3621842075449</v>
      </c>
      <c r="P165" s="35">
        <v>3749.4759351988214</v>
      </c>
      <c r="Q165" s="34">
        <v>3749.4759351988214</v>
      </c>
      <c r="R165" s="130">
        <v>771.67063215135374</v>
      </c>
      <c r="S165" s="34">
        <v>833.05401721989347</v>
      </c>
      <c r="T165" s="35">
        <v>451.73885465050415</v>
      </c>
      <c r="U165" s="34">
        <v>520.07555114988099</v>
      </c>
      <c r="V165" s="35">
        <v>170.82228464681671</v>
      </c>
      <c r="W165" s="34">
        <v>160.17942304305996</v>
      </c>
      <c r="X165" s="35">
        <v>319.93177750084965</v>
      </c>
      <c r="Y165" s="34">
        <v>312.97846493712473</v>
      </c>
      <c r="Z165" s="90">
        <v>613.88205845700691</v>
      </c>
      <c r="AA165" s="91">
        <v>714.66029681658551</v>
      </c>
      <c r="AB165" s="90">
        <v>125.70340206569135</v>
      </c>
      <c r="AC165" s="91">
        <v>116.56643316141755</v>
      </c>
      <c r="AD165" s="90">
        <v>158.475320040784</v>
      </c>
      <c r="AE165" s="91">
        <v>750.49493032740452</v>
      </c>
      <c r="AF165" s="368">
        <v>1.0271970002893169</v>
      </c>
      <c r="AG165" s="97">
        <v>1.0979698641135864</v>
      </c>
      <c r="AH165" s="90">
        <v>376.03253087119066</v>
      </c>
      <c r="AI165" s="91">
        <v>526.21593859748498</v>
      </c>
      <c r="AJ165" s="90">
        <v>18.783054627080475</v>
      </c>
      <c r="AK165" s="91">
        <v>24.097979011181295</v>
      </c>
      <c r="AL165" s="106">
        <v>5994.9575167100938</v>
      </c>
      <c r="AM165" s="107">
        <v>6018.4578418488727</v>
      </c>
      <c r="AN165" s="106"/>
      <c r="AO165" s="107"/>
      <c r="AP165" s="106">
        <v>5.6293627561360058</v>
      </c>
      <c r="AQ165" s="107">
        <v>5.7023598288673725</v>
      </c>
      <c r="AR165" s="122">
        <v>30.523024826492229</v>
      </c>
      <c r="AS165" s="115">
        <v>29.656695865594081</v>
      </c>
      <c r="AT165" s="114">
        <v>107.90011851466187</v>
      </c>
      <c r="AU165" s="115">
        <v>104.34338294613745</v>
      </c>
      <c r="AV165" s="106">
        <v>226.16309958083156</v>
      </c>
      <c r="AW165" s="107">
        <v>227.15214908802537</v>
      </c>
      <c r="AX165" s="151"/>
      <c r="AZ165"/>
      <c r="BA165"/>
      <c r="BB165"/>
    </row>
    <row r="166" spans="1:54" ht="15.6" customHeight="1" x14ac:dyDescent="0.3">
      <c r="A166" s="1">
        <v>495</v>
      </c>
      <c r="B166" s="38" t="s">
        <v>213</v>
      </c>
      <c r="C166" s="146">
        <v>1430</v>
      </c>
      <c r="D166" s="160">
        <v>9.36</v>
      </c>
      <c r="E166" s="35">
        <v>1147.691</v>
      </c>
      <c r="F166" s="34">
        <v>2069.2245874125874</v>
      </c>
      <c r="G166" s="35">
        <v>4358.0729300699304</v>
      </c>
      <c r="H166" s="34">
        <v>5114.5663076923083</v>
      </c>
      <c r="I166" s="35">
        <v>26.334827764839265</v>
      </c>
      <c r="J166" s="34">
        <v>40.457478951841402</v>
      </c>
      <c r="K166" s="35">
        <v>-3210.3819300699301</v>
      </c>
      <c r="L166" s="34">
        <v>-3045.2701538461542</v>
      </c>
      <c r="M166" s="123">
        <v>2581.2361538461541</v>
      </c>
      <c r="N166" s="35">
        <v>639.47062937062935</v>
      </c>
      <c r="O166" s="34">
        <v>639.47062937062935</v>
      </c>
      <c r="P166" s="35">
        <v>3220.7067832167836</v>
      </c>
      <c r="Q166" s="34">
        <v>3220.7067832167836</v>
      </c>
      <c r="R166" s="130">
        <v>-11.828888111888112</v>
      </c>
      <c r="S166" s="34">
        <v>94.941566433566436</v>
      </c>
      <c r="T166" s="35">
        <v>274.67634265734267</v>
      </c>
      <c r="U166" s="34">
        <v>471.81808391608388</v>
      </c>
      <c r="V166" s="35">
        <v>-4.3064823120368221</v>
      </c>
      <c r="W166" s="34">
        <v>20.122494170963666</v>
      </c>
      <c r="X166" s="35">
        <v>-286.50523076923076</v>
      </c>
      <c r="Y166" s="34">
        <v>-376.8765174825175</v>
      </c>
      <c r="Z166" s="90">
        <v>231.76346153846154</v>
      </c>
      <c r="AA166" s="91">
        <v>354.78213986013992</v>
      </c>
      <c r="AB166" s="90">
        <v>-5.1038623747536187</v>
      </c>
      <c r="AC166" s="91">
        <v>26.760525902175836</v>
      </c>
      <c r="AD166" s="90">
        <v>-520.39902097902097</v>
      </c>
      <c r="AE166" s="91">
        <v>97.362328671328669</v>
      </c>
      <c r="AF166" s="368">
        <v>7.2339829818151374E-2</v>
      </c>
      <c r="AG166" s="97">
        <v>0.46313815613138376</v>
      </c>
      <c r="AH166" s="90">
        <v>135.68313986013987</v>
      </c>
      <c r="AI166" s="91">
        <v>431.89024475524479</v>
      </c>
      <c r="AJ166" s="90">
        <v>10.625952467136553</v>
      </c>
      <c r="AK166" s="91">
        <v>27.461054576545713</v>
      </c>
      <c r="AL166" s="106">
        <v>629.37062937062933</v>
      </c>
      <c r="AM166" s="107">
        <v>2221.2839930069931</v>
      </c>
      <c r="AN166" s="106"/>
      <c r="AO166" s="107"/>
      <c r="AP166" s="106">
        <v>13.902545700744755</v>
      </c>
      <c r="AQ166" s="107">
        <v>0</v>
      </c>
      <c r="AR166" s="122">
        <v>65.348781988774064</v>
      </c>
      <c r="AS166" s="115">
        <v>49.666366938329595</v>
      </c>
      <c r="AT166" s="114">
        <v>26.911551733847439</v>
      </c>
      <c r="AU166" s="115">
        <v>64.14489499649622</v>
      </c>
      <c r="AV166" s="106">
        <v>-362.77611888111886</v>
      </c>
      <c r="AW166" s="107">
        <v>-50.449986013986042</v>
      </c>
      <c r="AX166" s="151"/>
      <c r="AZ166"/>
      <c r="BA166"/>
      <c r="BB166"/>
    </row>
    <row r="167" spans="1:54" ht="15.6" customHeight="1" x14ac:dyDescent="0.3">
      <c r="A167" s="1">
        <v>498</v>
      </c>
      <c r="B167" s="38" t="s">
        <v>214</v>
      </c>
      <c r="C167" s="146">
        <v>2325</v>
      </c>
      <c r="D167" s="160">
        <v>8.86</v>
      </c>
      <c r="E167" s="35">
        <v>1721.5557548387096</v>
      </c>
      <c r="F167" s="34">
        <v>2480.1878494623656</v>
      </c>
      <c r="G167" s="35">
        <v>5280.6984387096772</v>
      </c>
      <c r="H167" s="34">
        <v>5936.8327397849462</v>
      </c>
      <c r="I167" s="35">
        <v>32.600910179210437</v>
      </c>
      <c r="J167" s="34">
        <v>41.776279679258863</v>
      </c>
      <c r="K167" s="35">
        <v>-3542.7005677419356</v>
      </c>
      <c r="L167" s="34">
        <v>-3456.6448903225805</v>
      </c>
      <c r="M167" s="123">
        <v>2798.1498752688171</v>
      </c>
      <c r="N167" s="35">
        <v>1634.7337634408602</v>
      </c>
      <c r="O167" s="34">
        <v>1634.7337634408602</v>
      </c>
      <c r="P167" s="35">
        <v>4432.8836387096771</v>
      </c>
      <c r="Q167" s="34">
        <v>4432.8836387096771</v>
      </c>
      <c r="R167" s="130">
        <v>844.39336774193555</v>
      </c>
      <c r="S167" s="34">
        <v>932.66689032258068</v>
      </c>
      <c r="T167" s="35">
        <v>387.16215053763443</v>
      </c>
      <c r="U167" s="34">
        <v>464.47195268817205</v>
      </c>
      <c r="V167" s="35">
        <v>218.0981189843493</v>
      </c>
      <c r="W167" s="34">
        <v>200.8015521550202</v>
      </c>
      <c r="X167" s="35">
        <v>457.23121720430112</v>
      </c>
      <c r="Y167" s="34">
        <v>468.18879999999996</v>
      </c>
      <c r="Z167" s="90">
        <v>277.89982795698921</v>
      </c>
      <c r="AA167" s="91">
        <v>311.57443870967739</v>
      </c>
      <c r="AB167" s="90">
        <v>303.84810740963212</v>
      </c>
      <c r="AC167" s="91">
        <v>299.33998892368459</v>
      </c>
      <c r="AD167" s="90">
        <v>565.8027225806452</v>
      </c>
      <c r="AE167" s="91">
        <v>898.23812473118278</v>
      </c>
      <c r="AF167" s="368">
        <v>3.4094348916177193</v>
      </c>
      <c r="AG167" s="97">
        <v>3.0963651714745914</v>
      </c>
      <c r="AH167" s="90">
        <v>141.37788817204301</v>
      </c>
      <c r="AI167" s="91">
        <v>440.1905376344086</v>
      </c>
      <c r="AJ167" s="90">
        <v>8.7521281529864705</v>
      </c>
      <c r="AK167" s="91">
        <v>24.143803708699703</v>
      </c>
      <c r="AL167" s="106">
        <v>1693.5483870967741</v>
      </c>
      <c r="AM167" s="107">
        <v>2115.8057634408606</v>
      </c>
      <c r="AN167" s="106"/>
      <c r="AO167" s="107"/>
      <c r="AP167" s="106">
        <v>24.255243314335818</v>
      </c>
      <c r="AQ167" s="107">
        <v>1.7536168347216134E-5</v>
      </c>
      <c r="AR167" s="122">
        <v>53.984898289453774</v>
      </c>
      <c r="AS167" s="115">
        <v>50.232418536656375</v>
      </c>
      <c r="AT167" s="114">
        <v>46.979277081106559</v>
      </c>
      <c r="AU167" s="115">
        <v>49.369883403821035</v>
      </c>
      <c r="AV167" s="106">
        <v>1773.8996731182797</v>
      </c>
      <c r="AW167" s="107">
        <v>2311.8329247311831</v>
      </c>
      <c r="AX167" s="151"/>
      <c r="AZ167"/>
      <c r="BA167"/>
      <c r="BB167"/>
    </row>
    <row r="168" spans="1:54" ht="15.6" customHeight="1" x14ac:dyDescent="0.3">
      <c r="A168" s="1">
        <v>499</v>
      </c>
      <c r="B168" s="38" t="s">
        <v>215</v>
      </c>
      <c r="C168" s="146">
        <v>19763</v>
      </c>
      <c r="D168" s="160">
        <v>8.11</v>
      </c>
      <c r="E168" s="35">
        <v>910.30316804128938</v>
      </c>
      <c r="F168" s="34">
        <v>1362.0198679350301</v>
      </c>
      <c r="G168" s="35">
        <v>3847.6752446490918</v>
      </c>
      <c r="H168" s="34">
        <v>4236.1485938369678</v>
      </c>
      <c r="I168" s="35">
        <v>23.658523917974502</v>
      </c>
      <c r="J168" s="34">
        <v>32.152315665144222</v>
      </c>
      <c r="K168" s="35">
        <v>-2912.8365582148458</v>
      </c>
      <c r="L168" s="34">
        <v>-2872.0319794565603</v>
      </c>
      <c r="M168" s="123">
        <v>2456.5784091484088</v>
      </c>
      <c r="N168" s="35">
        <v>1249.1935434903608</v>
      </c>
      <c r="O168" s="34">
        <v>1249.1935434903608</v>
      </c>
      <c r="P168" s="35">
        <v>3705.7719526387696</v>
      </c>
      <c r="Q168" s="34">
        <v>3705.7719526387696</v>
      </c>
      <c r="R168" s="130">
        <v>733.97795526994889</v>
      </c>
      <c r="S168" s="34">
        <v>765.77888731467897</v>
      </c>
      <c r="T168" s="35">
        <v>484.25618883772711</v>
      </c>
      <c r="U168" s="34">
        <v>521.05743864797853</v>
      </c>
      <c r="V168" s="35">
        <v>151.56811047300894</v>
      </c>
      <c r="W168" s="34">
        <v>146.96630937688846</v>
      </c>
      <c r="X168" s="35">
        <v>249.72176643222181</v>
      </c>
      <c r="Y168" s="34">
        <v>244.72144816070437</v>
      </c>
      <c r="Z168" s="90">
        <v>949.20987097100647</v>
      </c>
      <c r="AA168" s="91">
        <v>1097.5245180387594</v>
      </c>
      <c r="AB168" s="90">
        <v>77.325149865868624</v>
      </c>
      <c r="AC168" s="91">
        <v>69.773282940694656</v>
      </c>
      <c r="AD168" s="90">
        <v>-220.30681728482512</v>
      </c>
      <c r="AE168" s="91">
        <v>740.433459495016</v>
      </c>
      <c r="AF168" s="368">
        <v>1.1943337261425542</v>
      </c>
      <c r="AG168" s="97">
        <v>1.1425669800829561</v>
      </c>
      <c r="AH168" s="90">
        <v>27.868412690381014</v>
      </c>
      <c r="AI168" s="91">
        <v>148.96714871224003</v>
      </c>
      <c r="AJ168" s="90">
        <v>1.7577297452792777</v>
      </c>
      <c r="AK168" s="91">
        <v>8.5225206767794486</v>
      </c>
      <c r="AL168" s="106">
        <v>4828.7928958154125</v>
      </c>
      <c r="AM168" s="107">
        <v>5286.6656378080252</v>
      </c>
      <c r="AN168" s="106"/>
      <c r="AO168" s="107"/>
      <c r="AP168" s="106">
        <v>46.832529244227437</v>
      </c>
      <c r="AQ168" s="107">
        <v>19.915302105584374</v>
      </c>
      <c r="AR168" s="122">
        <v>31.963762121314858</v>
      </c>
      <c r="AS168" s="115">
        <v>32.727604924390405</v>
      </c>
      <c r="AT168" s="114">
        <v>132.20212692415902</v>
      </c>
      <c r="AU168" s="115">
        <v>130.57066289278097</v>
      </c>
      <c r="AV168" s="106">
        <v>815.17548145524461</v>
      </c>
      <c r="AW168" s="107">
        <v>1092.6268162728331</v>
      </c>
      <c r="AX168" s="151"/>
      <c r="AZ168"/>
      <c r="BA168"/>
      <c r="BB168"/>
    </row>
    <row r="169" spans="1:54" ht="15.6" customHeight="1" x14ac:dyDescent="0.3">
      <c r="A169" s="1">
        <v>500</v>
      </c>
      <c r="B169" s="38" t="s">
        <v>216</v>
      </c>
      <c r="C169" s="146">
        <v>10551</v>
      </c>
      <c r="D169" s="160">
        <v>6.86</v>
      </c>
      <c r="E169" s="35">
        <v>617.56012510662492</v>
      </c>
      <c r="F169" s="34">
        <v>1162.4940763908635</v>
      </c>
      <c r="G169" s="35">
        <v>3465.1099402900195</v>
      </c>
      <c r="H169" s="34">
        <v>4117.6878589707139</v>
      </c>
      <c r="I169" s="35">
        <v>17.822237555179473</v>
      </c>
      <c r="J169" s="34">
        <v>28.231719261047839</v>
      </c>
      <c r="K169" s="35">
        <v>-2842.9386010804665</v>
      </c>
      <c r="L169" s="34">
        <v>-2972.1247559473036</v>
      </c>
      <c r="M169" s="123">
        <v>2259.0204321865226</v>
      </c>
      <c r="N169" s="35">
        <v>1238.9026386124538</v>
      </c>
      <c r="O169" s="34">
        <v>1536.20763624301</v>
      </c>
      <c r="P169" s="35">
        <v>3497.9230707989764</v>
      </c>
      <c r="Q169" s="34">
        <v>3795.2280684295329</v>
      </c>
      <c r="R169" s="130">
        <v>589.58811960951573</v>
      </c>
      <c r="S169" s="34">
        <v>730.19718225760585</v>
      </c>
      <c r="T169" s="35">
        <v>435.78653492559954</v>
      </c>
      <c r="U169" s="34">
        <v>603.95448583072698</v>
      </c>
      <c r="V169" s="35">
        <v>135.29287216507831</v>
      </c>
      <c r="W169" s="34">
        <v>120.90268379300713</v>
      </c>
      <c r="X169" s="35">
        <v>152.60738508198276</v>
      </c>
      <c r="Y169" s="34">
        <v>125.0484968249455</v>
      </c>
      <c r="Z169" s="90">
        <v>1599.9419050326983</v>
      </c>
      <c r="AA169" s="91">
        <v>1654.3794502890719</v>
      </c>
      <c r="AB169" s="90">
        <v>36.850595496932506</v>
      </c>
      <c r="AC169" s="91">
        <v>44.137225116645254</v>
      </c>
      <c r="AD169" s="90">
        <v>-959.6789546014594</v>
      </c>
      <c r="AE169" s="91">
        <v>686.75727134868725</v>
      </c>
      <c r="AF169" s="368">
        <v>1.7132835002982985</v>
      </c>
      <c r="AG169" s="97">
        <v>1.43842650923683</v>
      </c>
      <c r="AH169" s="90">
        <v>205.99569045588095</v>
      </c>
      <c r="AI169" s="91">
        <v>361.08550090038858</v>
      </c>
      <c r="AJ169" s="90">
        <v>14.178983550493616</v>
      </c>
      <c r="AK169" s="91">
        <v>21.378491937804142</v>
      </c>
      <c r="AL169" s="106">
        <v>2520.2982295517013</v>
      </c>
      <c r="AM169" s="107">
        <v>3809.3919581082359</v>
      </c>
      <c r="AN169" s="106"/>
      <c r="AO169" s="107"/>
      <c r="AP169" s="106">
        <v>29.359453557123782</v>
      </c>
      <c r="AQ169" s="107">
        <v>3.5968262445164982</v>
      </c>
      <c r="AR169" s="122">
        <v>50.855111841525122</v>
      </c>
      <c r="AS169" s="115">
        <v>38.239957890035193</v>
      </c>
      <c r="AT169" s="114">
        <v>87.357396113816051</v>
      </c>
      <c r="AU169" s="115">
        <v>103.10482199373226</v>
      </c>
      <c r="AV169" s="106">
        <v>1290.4530461567624</v>
      </c>
      <c r="AW169" s="107">
        <v>1203.5575879063595</v>
      </c>
      <c r="AX169" s="151"/>
      <c r="AZ169"/>
      <c r="BA169"/>
      <c r="BB169"/>
    </row>
    <row r="170" spans="1:54" ht="15.6" customHeight="1" x14ac:dyDescent="0.3">
      <c r="A170" s="1">
        <v>503</v>
      </c>
      <c r="B170" s="38" t="s">
        <v>217</v>
      </c>
      <c r="C170" s="146">
        <v>7515</v>
      </c>
      <c r="D170" s="160">
        <v>8.61</v>
      </c>
      <c r="E170" s="35">
        <v>561.25206387225546</v>
      </c>
      <c r="F170" s="34">
        <v>1056.6106759813706</v>
      </c>
      <c r="G170" s="35">
        <v>3041.9255954757155</v>
      </c>
      <c r="H170" s="34">
        <v>3456.289502328676</v>
      </c>
      <c r="I170" s="35">
        <v>18.450552002554268</v>
      </c>
      <c r="J170" s="34">
        <v>30.570664733653789</v>
      </c>
      <c r="K170" s="35">
        <v>-2480.6735316034597</v>
      </c>
      <c r="L170" s="34">
        <v>-2399.6608103792414</v>
      </c>
      <c r="M170" s="123">
        <v>2272.1703526280771</v>
      </c>
      <c r="N170" s="35">
        <v>545.89407850964733</v>
      </c>
      <c r="O170" s="34">
        <v>545.89407850964733</v>
      </c>
      <c r="P170" s="35">
        <v>2818.0644311377246</v>
      </c>
      <c r="Q170" s="34">
        <v>2818.0644311377246</v>
      </c>
      <c r="R170" s="130">
        <v>206.20519760479041</v>
      </c>
      <c r="S170" s="34">
        <v>292.6633626081171</v>
      </c>
      <c r="T170" s="35">
        <v>273.36109780439119</v>
      </c>
      <c r="U170" s="34">
        <v>395.73440452428474</v>
      </c>
      <c r="V170" s="35">
        <v>75.433263643221295</v>
      </c>
      <c r="W170" s="34">
        <v>73.954490502267518</v>
      </c>
      <c r="X170" s="35">
        <v>-67.155900199600808</v>
      </c>
      <c r="Y170" s="34">
        <v>-100.01315768463074</v>
      </c>
      <c r="Z170" s="90">
        <v>551.02532135728541</v>
      </c>
      <c r="AA170" s="91">
        <v>691.05516433799062</v>
      </c>
      <c r="AB170" s="90">
        <v>37.422091075028248</v>
      </c>
      <c r="AC170" s="91">
        <v>42.350217133313734</v>
      </c>
      <c r="AD170" s="90">
        <v>-322.18821423819026</v>
      </c>
      <c r="AE170" s="91">
        <v>169.99841916167662</v>
      </c>
      <c r="AF170" s="368">
        <v>0.41500313913125464</v>
      </c>
      <c r="AG170" s="97">
        <v>0.51304843902352704</v>
      </c>
      <c r="AH170" s="90">
        <v>194.03293280106453</v>
      </c>
      <c r="AI170" s="91">
        <v>373.05670392548234</v>
      </c>
      <c r="AJ170" s="90">
        <v>16.972079641987946</v>
      </c>
      <c r="AK170" s="91">
        <v>28.730134091071882</v>
      </c>
      <c r="AL170" s="106">
        <v>5613.9867065868266</v>
      </c>
      <c r="AM170" s="107">
        <v>5688.7236220891555</v>
      </c>
      <c r="AN170" s="106"/>
      <c r="AO170" s="107"/>
      <c r="AP170" s="106">
        <v>403.23198832736438</v>
      </c>
      <c r="AQ170" s="107">
        <v>0</v>
      </c>
      <c r="AR170" s="122">
        <v>33.247068001961907</v>
      </c>
      <c r="AS170" s="115">
        <v>21.626475440006431</v>
      </c>
      <c r="AT170" s="114">
        <v>180.26343680897398</v>
      </c>
      <c r="AU170" s="115">
        <v>169.97139584266984</v>
      </c>
      <c r="AV170" s="106">
        <v>570.51276114437792</v>
      </c>
      <c r="AW170" s="107">
        <v>-785.22249367930806</v>
      </c>
      <c r="AX170" s="151"/>
      <c r="AZ170"/>
      <c r="BA170"/>
      <c r="BB170"/>
    </row>
    <row r="171" spans="1:54" ht="15.6" customHeight="1" x14ac:dyDescent="0.3">
      <c r="A171" s="1">
        <v>504</v>
      </c>
      <c r="B171" s="38" t="s">
        <v>218</v>
      </c>
      <c r="C171" s="146">
        <v>1715</v>
      </c>
      <c r="D171" s="160">
        <v>8.86</v>
      </c>
      <c r="E171" s="35">
        <v>1363.826198250729</v>
      </c>
      <c r="F171" s="34">
        <v>1374.1415393586008</v>
      </c>
      <c r="G171" s="35">
        <v>4112.1216151603503</v>
      </c>
      <c r="H171" s="34">
        <v>4128.3555918367347</v>
      </c>
      <c r="I171" s="35">
        <v>33.165998622770481</v>
      </c>
      <c r="J171" s="34">
        <v>33.285445228501629</v>
      </c>
      <c r="K171" s="35">
        <v>-2748.2954169096206</v>
      </c>
      <c r="L171" s="34">
        <v>-2757.0933644314869</v>
      </c>
      <c r="M171" s="123">
        <v>2326.4663440233235</v>
      </c>
      <c r="N171" s="35">
        <v>645.32886297376092</v>
      </c>
      <c r="O171" s="34">
        <v>645.32886297376092</v>
      </c>
      <c r="P171" s="35">
        <v>2971.7952069970843</v>
      </c>
      <c r="Q171" s="34">
        <v>2971.7952069970843</v>
      </c>
      <c r="R171" s="130">
        <v>187.30989504373176</v>
      </c>
      <c r="S171" s="34">
        <v>178.51844314868805</v>
      </c>
      <c r="T171" s="35">
        <v>476.82734693877552</v>
      </c>
      <c r="U171" s="34">
        <v>476.8374577259475</v>
      </c>
      <c r="V171" s="35">
        <v>39.282540367338093</v>
      </c>
      <c r="W171" s="34">
        <v>37.438007492122779</v>
      </c>
      <c r="X171" s="35">
        <v>-289.51745189504373</v>
      </c>
      <c r="Y171" s="34">
        <v>-298.31901457725945</v>
      </c>
      <c r="Z171" s="90">
        <v>2049.6662507288629</v>
      </c>
      <c r="AA171" s="91">
        <v>2049.6662507288629</v>
      </c>
      <c r="AB171" s="90">
        <v>9.1385558491351571</v>
      </c>
      <c r="AC171" s="91">
        <v>8.7096347068800473</v>
      </c>
      <c r="AD171" s="90">
        <v>-1862.7324489795915</v>
      </c>
      <c r="AE171" s="91">
        <v>34.146478134110779</v>
      </c>
      <c r="AF171" s="368">
        <v>0.31262119607755207</v>
      </c>
      <c r="AG171" s="97">
        <v>0.30444050785351878</v>
      </c>
      <c r="AH171" s="90">
        <v>310.66137609329445</v>
      </c>
      <c r="AI171" s="91">
        <v>339.07739358600583</v>
      </c>
      <c r="AJ171" s="90">
        <v>16.48553971481444</v>
      </c>
      <c r="AK171" s="91">
        <v>17.951092522037683</v>
      </c>
      <c r="AL171" s="106">
        <v>7636.7574344023324</v>
      </c>
      <c r="AM171" s="107">
        <v>7636.7574344023324</v>
      </c>
      <c r="AN171" s="106"/>
      <c r="AO171" s="107"/>
      <c r="AP171" s="106">
        <v>0</v>
      </c>
      <c r="AQ171" s="107">
        <v>0.8145975056689343</v>
      </c>
      <c r="AR171" s="122">
        <v>31.270757236133772</v>
      </c>
      <c r="AS171" s="115">
        <v>31.64871840689797</v>
      </c>
      <c r="AT171" s="114">
        <v>211.32511703296805</v>
      </c>
      <c r="AU171" s="115">
        <v>210.88613851258367</v>
      </c>
      <c r="AV171" s="106">
        <v>596.22441982507291</v>
      </c>
      <c r="AW171" s="107">
        <v>678.02953352769691</v>
      </c>
      <c r="AX171" s="151"/>
      <c r="AZ171"/>
      <c r="BA171"/>
      <c r="BB171"/>
    </row>
    <row r="172" spans="1:54" ht="15.6" customHeight="1" x14ac:dyDescent="0.3">
      <c r="A172" s="1">
        <v>505</v>
      </c>
      <c r="B172" s="38" t="s">
        <v>219</v>
      </c>
      <c r="C172" s="146">
        <v>20957</v>
      </c>
      <c r="D172" s="160">
        <v>8.36</v>
      </c>
      <c r="E172" s="35">
        <v>487.03495729350573</v>
      </c>
      <c r="F172" s="34">
        <v>1947.3689063320132</v>
      </c>
      <c r="G172" s="35">
        <v>3174.5293539151598</v>
      </c>
      <c r="H172" s="34">
        <v>4277.1054091711603</v>
      </c>
      <c r="I172" s="35">
        <v>15.341957909220264</v>
      </c>
      <c r="J172" s="34">
        <v>45.53006578131972</v>
      </c>
      <c r="K172" s="35">
        <v>-2683.9309366798684</v>
      </c>
      <c r="L172" s="34">
        <v>-2329.7365028391469</v>
      </c>
      <c r="M172" s="123">
        <v>2608.4727766378774</v>
      </c>
      <c r="N172" s="35">
        <v>725.58701149973751</v>
      </c>
      <c r="O172" s="34">
        <v>905.68304528319879</v>
      </c>
      <c r="P172" s="35">
        <v>3334.0597881376148</v>
      </c>
      <c r="Q172" s="34">
        <v>3514.155821921076</v>
      </c>
      <c r="R172" s="130">
        <v>657.50826072434029</v>
      </c>
      <c r="S172" s="34">
        <v>1113.2924516867872</v>
      </c>
      <c r="T172" s="35">
        <v>392.96671374719665</v>
      </c>
      <c r="U172" s="34">
        <v>749.90743761034503</v>
      </c>
      <c r="V172" s="35">
        <v>167.31907251241859</v>
      </c>
      <c r="W172" s="34">
        <v>148.45731564343527</v>
      </c>
      <c r="X172" s="35">
        <v>264.5415469771437</v>
      </c>
      <c r="Y172" s="34">
        <v>363.38501407644225</v>
      </c>
      <c r="Z172" s="90">
        <v>485.0076709452689</v>
      </c>
      <c r="AA172" s="91">
        <v>726.36113995323763</v>
      </c>
      <c r="AB172" s="90">
        <v>137.00398363458913</v>
      </c>
      <c r="AC172" s="91">
        <v>153.26982549733592</v>
      </c>
      <c r="AD172" s="90">
        <v>282.83386648852411</v>
      </c>
      <c r="AE172" s="91">
        <v>1087.9667228133796</v>
      </c>
      <c r="AF172" s="368">
        <v>1.2475420768463981</v>
      </c>
      <c r="AG172" s="97">
        <v>1.1150713263813385</v>
      </c>
      <c r="AH172" s="90">
        <v>142.41592164909102</v>
      </c>
      <c r="AI172" s="91">
        <v>730.96882569069999</v>
      </c>
      <c r="AJ172" s="90">
        <v>11.212959975585591</v>
      </c>
      <c r="AK172" s="91">
        <v>38.019633167733957</v>
      </c>
      <c r="AL172" s="106">
        <v>4185.8803740993462</v>
      </c>
      <c r="AM172" s="107">
        <v>7922.6011943503363</v>
      </c>
      <c r="AN172" s="106"/>
      <c r="AO172" s="107"/>
      <c r="AP172" s="106">
        <v>2320.341324598317</v>
      </c>
      <c r="AQ172" s="107">
        <v>1.6641162968630452</v>
      </c>
      <c r="AR172" s="122">
        <v>58.653423047665164</v>
      </c>
      <c r="AS172" s="115">
        <v>30.066048971567316</v>
      </c>
      <c r="AT172" s="114">
        <v>121.01513357589006</v>
      </c>
      <c r="AU172" s="115">
        <v>187.21474305489241</v>
      </c>
      <c r="AV172" s="106">
        <v>3475.7734919120098</v>
      </c>
      <c r="AW172" s="107">
        <v>1949.7167805506513</v>
      </c>
      <c r="AX172" s="151"/>
      <c r="AZ172"/>
      <c r="BA172"/>
      <c r="BB172"/>
    </row>
    <row r="173" spans="1:54" ht="15.6" customHeight="1" x14ac:dyDescent="0.3">
      <c r="A173" s="1">
        <v>508</v>
      </c>
      <c r="B173" s="39" t="s">
        <v>13</v>
      </c>
      <c r="C173" s="146">
        <v>9271</v>
      </c>
      <c r="D173" s="160">
        <v>9.86</v>
      </c>
      <c r="E173" s="35">
        <v>624.88361773271492</v>
      </c>
      <c r="F173" s="34">
        <v>1856.0973864739512</v>
      </c>
      <c r="G173" s="35">
        <v>2863.6785643404164</v>
      </c>
      <c r="H173" s="34">
        <v>4550.6223589688279</v>
      </c>
      <c r="I173" s="35">
        <v>21.821011111861388</v>
      </c>
      <c r="J173" s="34">
        <v>40.787770112713623</v>
      </c>
      <c r="K173" s="35">
        <v>-2238.7949466077011</v>
      </c>
      <c r="L173" s="34">
        <v>-2686.523853953187</v>
      </c>
      <c r="M173" s="123">
        <v>2794.528992557437</v>
      </c>
      <c r="N173" s="35">
        <v>147.25574371696689</v>
      </c>
      <c r="O173" s="34">
        <v>784.69076259303199</v>
      </c>
      <c r="P173" s="35">
        <v>2941.7847362744042</v>
      </c>
      <c r="Q173" s="34">
        <v>3579.2197551504692</v>
      </c>
      <c r="R173" s="130">
        <v>673.95179808003456</v>
      </c>
      <c r="S173" s="34">
        <v>851.43425951892993</v>
      </c>
      <c r="T173" s="35">
        <v>418.81685578686222</v>
      </c>
      <c r="U173" s="34">
        <v>621.2747697120052</v>
      </c>
      <c r="V173" s="35">
        <v>160.9180215093854</v>
      </c>
      <c r="W173" s="34">
        <v>137.04632813491145</v>
      </c>
      <c r="X173" s="35">
        <v>255.13494229317223</v>
      </c>
      <c r="Y173" s="34">
        <v>230.1594898069248</v>
      </c>
      <c r="Z173" s="90">
        <v>214.15749865170963</v>
      </c>
      <c r="AA173" s="91">
        <v>1005.8584025455722</v>
      </c>
      <c r="AB173" s="90">
        <v>314.69913606719012</v>
      </c>
      <c r="AC173" s="91">
        <v>84.647526666195361</v>
      </c>
      <c r="AD173" s="90">
        <v>450.82364577715464</v>
      </c>
      <c r="AE173" s="91">
        <v>725.43009384100958</v>
      </c>
      <c r="AF173" s="368">
        <v>1.4325649057214969</v>
      </c>
      <c r="AG173" s="97">
        <v>1.5150909474684282</v>
      </c>
      <c r="AH173" s="90">
        <v>249.98768094056737</v>
      </c>
      <c r="AI173" s="91">
        <v>712.50153812965152</v>
      </c>
      <c r="AJ173" s="90">
        <v>24.070572616394198</v>
      </c>
      <c r="AK173" s="91">
        <v>41.343268457961507</v>
      </c>
      <c r="AL173" s="106">
        <v>3605.3835616438355</v>
      </c>
      <c r="AM173" s="107">
        <v>4294.4156973357785</v>
      </c>
      <c r="AN173" s="106"/>
      <c r="AO173" s="107"/>
      <c r="AP173" s="106">
        <v>1662.4094284188034</v>
      </c>
      <c r="AQ173" s="107">
        <v>2.0431976495726496</v>
      </c>
      <c r="AR173" s="122">
        <v>43.794511925566923</v>
      </c>
      <c r="AS173" s="115">
        <v>37.776725407169941</v>
      </c>
      <c r="AT173" s="114">
        <v>119.31030289171727</v>
      </c>
      <c r="AU173" s="115">
        <v>100.53415951976346</v>
      </c>
      <c r="AV173" s="106">
        <v>42.4037288318412</v>
      </c>
      <c r="AW173" s="107">
        <v>-271.89880595405026</v>
      </c>
      <c r="AX173" s="151"/>
      <c r="AZ173"/>
      <c r="BA173"/>
      <c r="BB173"/>
    </row>
    <row r="174" spans="1:54" ht="15.6" customHeight="1" x14ac:dyDescent="0.3">
      <c r="A174" s="1">
        <v>507</v>
      </c>
      <c r="B174" s="38" t="s">
        <v>220</v>
      </c>
      <c r="C174" s="146">
        <v>5522</v>
      </c>
      <c r="D174" s="160">
        <v>8.11</v>
      </c>
      <c r="E174" s="35">
        <v>887.90153205360377</v>
      </c>
      <c r="F174" s="34">
        <v>1236.290249909453</v>
      </c>
      <c r="G174" s="35">
        <v>3426.9346341905107</v>
      </c>
      <c r="H174" s="34">
        <v>3618.5304581673308</v>
      </c>
      <c r="I174" s="35">
        <v>25.909497169715884</v>
      </c>
      <c r="J174" s="34">
        <v>34.16553388735587</v>
      </c>
      <c r="K174" s="35">
        <v>-2539.0331021369066</v>
      </c>
      <c r="L174" s="34">
        <v>-2382.2402082578774</v>
      </c>
      <c r="M174" s="123">
        <v>2527.1005668236148</v>
      </c>
      <c r="N174" s="35">
        <v>339.18616443317637</v>
      </c>
      <c r="O174" s="34">
        <v>339.18616443317637</v>
      </c>
      <c r="P174" s="35">
        <v>2866.2867312567914</v>
      </c>
      <c r="Q174" s="34">
        <v>2866.2867312567914</v>
      </c>
      <c r="R174" s="130">
        <v>381.27486236870698</v>
      </c>
      <c r="S174" s="34">
        <v>510.75122600507063</v>
      </c>
      <c r="T174" s="35">
        <v>364.85673125679102</v>
      </c>
      <c r="U174" s="34">
        <v>431.26313111191592</v>
      </c>
      <c r="V174" s="35">
        <v>104.49988439444759</v>
      </c>
      <c r="W174" s="34">
        <v>118.43146078548665</v>
      </c>
      <c r="X174" s="35">
        <v>22.675751539297355</v>
      </c>
      <c r="Y174" s="34">
        <v>85.745715320536036</v>
      </c>
      <c r="Z174" s="90">
        <v>190.51305686345529</v>
      </c>
      <c r="AA174" s="91">
        <v>241.46357841361822</v>
      </c>
      <c r="AB174" s="90">
        <v>200.13056776574359</v>
      </c>
      <c r="AC174" s="91">
        <v>211.52309154061015</v>
      </c>
      <c r="AD174" s="90">
        <v>298.65427562477356</v>
      </c>
      <c r="AE174" s="91">
        <v>541.9217801521188</v>
      </c>
      <c r="AF174" s="368">
        <v>0.84670853470231111</v>
      </c>
      <c r="AG174" s="97">
        <v>1.015005418160875</v>
      </c>
      <c r="AH174" s="90">
        <v>1073.4393426294821</v>
      </c>
      <c r="AI174" s="91">
        <v>1123.1130061571894</v>
      </c>
      <c r="AJ174" s="90">
        <v>101.90498151096381</v>
      </c>
      <c r="AK174" s="91">
        <v>100.00093390452263</v>
      </c>
      <c r="AL174" s="106">
        <v>3635.2775244476634</v>
      </c>
      <c r="AM174" s="107">
        <v>4021.5059507424844</v>
      </c>
      <c r="AN174" s="106"/>
      <c r="AO174" s="107"/>
      <c r="AP174" s="106">
        <v>391.30945542774981</v>
      </c>
      <c r="AQ174" s="107">
        <v>0</v>
      </c>
      <c r="AR174" s="122">
        <v>45.190125971392902</v>
      </c>
      <c r="AS174" s="115">
        <v>44.874468373544602</v>
      </c>
      <c r="AT174" s="114">
        <v>113.12443363418696</v>
      </c>
      <c r="AU174" s="115">
        <v>116.40955425636733</v>
      </c>
      <c r="AV174" s="106">
        <v>1233.628625498008</v>
      </c>
      <c r="AW174" s="107">
        <v>1516.457913799348</v>
      </c>
      <c r="AX174" s="151"/>
      <c r="AZ174"/>
      <c r="BA174"/>
      <c r="BB174"/>
    </row>
    <row r="175" spans="1:54" ht="15.6" customHeight="1" x14ac:dyDescent="0.3">
      <c r="A175" s="1">
        <v>529</v>
      </c>
      <c r="B175" s="38" t="s">
        <v>221</v>
      </c>
      <c r="C175" s="146">
        <v>19999</v>
      </c>
      <c r="D175" s="160">
        <v>6.36</v>
      </c>
      <c r="E175" s="35">
        <v>1159.3949432471622</v>
      </c>
      <c r="F175" s="34">
        <v>2736.1117955897794</v>
      </c>
      <c r="G175" s="35">
        <v>3326.5303325166255</v>
      </c>
      <c r="H175" s="34">
        <v>4385.6173408670438</v>
      </c>
      <c r="I175" s="35">
        <v>34.85297975233081</v>
      </c>
      <c r="J175" s="34">
        <v>62.388292979725534</v>
      </c>
      <c r="K175" s="35">
        <v>-2146.1099549977498</v>
      </c>
      <c r="L175" s="34">
        <v>-1649.1981729086456</v>
      </c>
      <c r="M175" s="123">
        <v>2664.9483559177961</v>
      </c>
      <c r="N175" s="35">
        <v>445.75943797189859</v>
      </c>
      <c r="O175" s="34">
        <v>445.75943797189859</v>
      </c>
      <c r="P175" s="35">
        <v>3110.7077938896946</v>
      </c>
      <c r="Q175" s="34">
        <v>3110.7077938896946</v>
      </c>
      <c r="R175" s="130">
        <v>1087.2607480374018</v>
      </c>
      <c r="S175" s="34">
        <v>1454.626740837042</v>
      </c>
      <c r="T175" s="35">
        <v>567.73036951847598</v>
      </c>
      <c r="U175" s="34">
        <v>962.86029901495078</v>
      </c>
      <c r="V175" s="35">
        <v>191.51005590198898</v>
      </c>
      <c r="W175" s="34">
        <v>151.07349865034317</v>
      </c>
      <c r="X175" s="35">
        <v>519.53037851892589</v>
      </c>
      <c r="Y175" s="34">
        <v>491.76644182209111</v>
      </c>
      <c r="Z175" s="90">
        <v>749.25196809840497</v>
      </c>
      <c r="AA175" s="91">
        <v>1538.6641402070104</v>
      </c>
      <c r="AB175" s="90">
        <v>145.1128317749849</v>
      </c>
      <c r="AC175" s="91">
        <v>94.538288299962446</v>
      </c>
      <c r="AD175" s="90">
        <v>345.91633131656579</v>
      </c>
      <c r="AE175" s="91">
        <v>1391.2730576528827</v>
      </c>
      <c r="AF175" s="368">
        <v>11970.090874062167</v>
      </c>
      <c r="AG175" s="97">
        <v>3.0311378051607774</v>
      </c>
      <c r="AH175" s="90">
        <v>361.85538726936346</v>
      </c>
      <c r="AI175" s="91">
        <v>824.13413170658532</v>
      </c>
      <c r="AJ175" s="90">
        <v>32.49733387857129</v>
      </c>
      <c r="AK175" s="91">
        <v>48.733769442665562</v>
      </c>
      <c r="AL175" s="106">
        <v>0</v>
      </c>
      <c r="AM175" s="107">
        <v>3420.8894344717232</v>
      </c>
      <c r="AN175" s="106"/>
      <c r="AO175" s="107"/>
      <c r="AP175" s="106">
        <v>617.12014458438284</v>
      </c>
      <c r="AQ175" s="107">
        <v>81.612090680100749</v>
      </c>
      <c r="AR175" s="122">
        <v>85.121729095898118</v>
      </c>
      <c r="AS175" s="115">
        <v>59.482893493831277</v>
      </c>
      <c r="AT175" s="114">
        <v>30.429726367665175</v>
      </c>
      <c r="AU175" s="115">
        <v>93.597652912743456</v>
      </c>
      <c r="AV175" s="106">
        <v>3157.9168843442171</v>
      </c>
      <c r="AW175" s="107">
        <v>4838.7011955597773</v>
      </c>
      <c r="AX175" s="151"/>
      <c r="AZ175"/>
      <c r="BA175"/>
      <c r="BB175"/>
    </row>
    <row r="176" spans="1:54" ht="15.6" customHeight="1" x14ac:dyDescent="0.3">
      <c r="A176" s="1">
        <v>531</v>
      </c>
      <c r="B176" s="38" t="s">
        <v>222</v>
      </c>
      <c r="C176" s="146">
        <v>4966</v>
      </c>
      <c r="D176" s="160">
        <v>9.11</v>
      </c>
      <c r="E176" s="35">
        <v>606.92483084977846</v>
      </c>
      <c r="F176" s="34">
        <v>969.46072090213465</v>
      </c>
      <c r="G176" s="35">
        <v>2950.1247684252921</v>
      </c>
      <c r="H176" s="34">
        <v>3765.2872110350381</v>
      </c>
      <c r="I176" s="35">
        <v>20.572852963562653</v>
      </c>
      <c r="J176" s="34">
        <v>25.747324614730783</v>
      </c>
      <c r="K176" s="35">
        <v>-2343.1999375755136</v>
      </c>
      <c r="L176" s="34">
        <v>-2795.8264901329035</v>
      </c>
      <c r="M176" s="123">
        <v>2476.5732259363676</v>
      </c>
      <c r="N176" s="35">
        <v>422.65142972211032</v>
      </c>
      <c r="O176" s="34">
        <v>958.27973620620219</v>
      </c>
      <c r="P176" s="35">
        <v>2899.2246556584778</v>
      </c>
      <c r="Q176" s="34">
        <v>3434.8529621425696</v>
      </c>
      <c r="R176" s="130">
        <v>601.8660048328635</v>
      </c>
      <c r="S176" s="34">
        <v>665.91767821184055</v>
      </c>
      <c r="T176" s="35">
        <v>237.91649013290376</v>
      </c>
      <c r="U176" s="34">
        <v>361.72499395892066</v>
      </c>
      <c r="V176" s="35">
        <v>252.97363982490327</v>
      </c>
      <c r="W176" s="34">
        <v>184.09501398387346</v>
      </c>
      <c r="X176" s="35">
        <v>363.94951469995971</v>
      </c>
      <c r="Y176" s="34">
        <v>304.19268425291989</v>
      </c>
      <c r="Z176" s="90">
        <v>213.01354611357229</v>
      </c>
      <c r="AA176" s="91">
        <v>275.47986306886833</v>
      </c>
      <c r="AB176" s="90">
        <v>282.54823029516018</v>
      </c>
      <c r="AC176" s="91">
        <v>241.73007449381703</v>
      </c>
      <c r="AD176" s="90">
        <v>601.1372251308901</v>
      </c>
      <c r="AE176" s="91">
        <v>602.90575916230364</v>
      </c>
      <c r="AF176" s="368">
        <v>5.4029806804117237</v>
      </c>
      <c r="AG176" s="97">
        <v>3.9073190218721265</v>
      </c>
      <c r="AH176" s="90">
        <v>1082.9909685863875</v>
      </c>
      <c r="AI176" s="91">
        <v>1375.187207007652</v>
      </c>
      <c r="AJ176" s="90">
        <v>107.21559501551154</v>
      </c>
      <c r="AK176" s="91">
        <v>107.76866484433232</v>
      </c>
      <c r="AL176" s="106">
        <v>795.40877970197346</v>
      </c>
      <c r="AM176" s="107">
        <v>1180.5677829238825</v>
      </c>
      <c r="AN176" s="106"/>
      <c r="AO176" s="107"/>
      <c r="AP176" s="106">
        <v>165.27381111987381</v>
      </c>
      <c r="AQ176" s="107">
        <v>0</v>
      </c>
      <c r="AR176" s="122">
        <v>69.946505952753</v>
      </c>
      <c r="AS176" s="115">
        <v>62.137730116743704</v>
      </c>
      <c r="AT176" s="114">
        <v>41.337599328206402</v>
      </c>
      <c r="AU176" s="115">
        <v>46.933870151899896</v>
      </c>
      <c r="AV176" s="106">
        <v>1413.3212645992749</v>
      </c>
      <c r="AW176" s="107">
        <v>1279.4421465968585</v>
      </c>
      <c r="AX176" s="151"/>
      <c r="AZ176"/>
      <c r="BA176"/>
      <c r="BB176"/>
    </row>
    <row r="177" spans="1:54" ht="15.6" customHeight="1" x14ac:dyDescent="0.3">
      <c r="A177" s="1">
        <v>535</v>
      </c>
      <c r="B177" s="38" t="s">
        <v>223</v>
      </c>
      <c r="C177" s="146">
        <v>10454</v>
      </c>
      <c r="D177" s="160">
        <v>9.36</v>
      </c>
      <c r="E177" s="35">
        <v>487.1019714941649</v>
      </c>
      <c r="F177" s="34">
        <v>1860.6181471207192</v>
      </c>
      <c r="G177" s="35">
        <v>3820.1532332121674</v>
      </c>
      <c r="H177" s="34">
        <v>5061.7822728142337</v>
      </c>
      <c r="I177" s="35">
        <v>12.750849030330292</v>
      </c>
      <c r="J177" s="34">
        <v>36.75816237916252</v>
      </c>
      <c r="K177" s="35">
        <v>-3318.2116127797976</v>
      </c>
      <c r="L177" s="34">
        <v>-3200.8464616414772</v>
      </c>
      <c r="M177" s="123">
        <v>2025.5811277979719</v>
      </c>
      <c r="N177" s="35">
        <v>1572.9165869523626</v>
      </c>
      <c r="O177" s="34">
        <v>2043.1916663478094</v>
      </c>
      <c r="P177" s="35">
        <v>3598.4977147503346</v>
      </c>
      <c r="Q177" s="34">
        <v>4068.7727941457815</v>
      </c>
      <c r="R177" s="130">
        <v>349.98615745169315</v>
      </c>
      <c r="S177" s="34">
        <v>783.90451214845984</v>
      </c>
      <c r="T177" s="35">
        <v>280.4644882341687</v>
      </c>
      <c r="U177" s="34">
        <v>788.72462980677255</v>
      </c>
      <c r="V177" s="35">
        <v>124.78804701987032</v>
      </c>
      <c r="W177" s="34">
        <v>99.388871923589662</v>
      </c>
      <c r="X177" s="35">
        <v>69.521669217524391</v>
      </c>
      <c r="Y177" s="34">
        <v>-4.8201176583126077</v>
      </c>
      <c r="Z177" s="90">
        <v>932.55476850966147</v>
      </c>
      <c r="AA177" s="91">
        <v>2240.3184647025064</v>
      </c>
      <c r="AB177" s="90">
        <v>37.529823370161367</v>
      </c>
      <c r="AC177" s="91">
        <v>34.990762451826477</v>
      </c>
      <c r="AD177" s="90">
        <v>-311.18784675722213</v>
      </c>
      <c r="AE177" s="91">
        <v>722.07884733116509</v>
      </c>
      <c r="AF177" s="368">
        <v>0.46804915708720418</v>
      </c>
      <c r="AG177" s="97">
        <v>0.57310611851068571</v>
      </c>
      <c r="AH177" s="90">
        <v>2040.5367648746892</v>
      </c>
      <c r="AI177" s="91">
        <v>2857.0921915056438</v>
      </c>
      <c r="AJ177" s="90">
        <v>141.58511172307453</v>
      </c>
      <c r="AK177" s="91">
        <v>124.63779970188484</v>
      </c>
      <c r="AL177" s="106">
        <v>7045.0432370384542</v>
      </c>
      <c r="AM177" s="107">
        <v>12294.150717428734</v>
      </c>
      <c r="AN177" s="106"/>
      <c r="AO177" s="107"/>
      <c r="AP177" s="106">
        <v>149.33557498318763</v>
      </c>
      <c r="AQ177" s="107">
        <v>5.5048515707560766E-2</v>
      </c>
      <c r="AR177" s="122">
        <v>37.734431257023111</v>
      </c>
      <c r="AS177" s="115">
        <v>29.422066592288086</v>
      </c>
      <c r="AT177" s="114">
        <v>185.13465277726775</v>
      </c>
      <c r="AU177" s="115">
        <v>233.53600033440594</v>
      </c>
      <c r="AV177" s="106">
        <v>1172.3614616414768</v>
      </c>
      <c r="AW177" s="107">
        <v>2315.291668260953</v>
      </c>
      <c r="AX177" s="151"/>
      <c r="AZ177"/>
      <c r="BA177"/>
      <c r="BB177"/>
    </row>
    <row r="178" spans="1:54" ht="15.6" customHeight="1" x14ac:dyDescent="0.3">
      <c r="A178" s="1">
        <v>536</v>
      </c>
      <c r="B178" s="38" t="s">
        <v>224</v>
      </c>
      <c r="C178" s="146">
        <v>35647</v>
      </c>
      <c r="D178" s="160">
        <v>8.36</v>
      </c>
      <c r="E178" s="35">
        <v>651.50881448649261</v>
      </c>
      <c r="F178" s="34">
        <v>1117.0443260302411</v>
      </c>
      <c r="G178" s="35">
        <v>3158.0430445759812</v>
      </c>
      <c r="H178" s="34">
        <v>3377.906275142368</v>
      </c>
      <c r="I178" s="35">
        <v>20.630143582288262</v>
      </c>
      <c r="J178" s="34">
        <v>33.069133215756885</v>
      </c>
      <c r="K178" s="35">
        <v>-2431.2471517939798</v>
      </c>
      <c r="L178" s="34">
        <v>-2261.9973506886977</v>
      </c>
      <c r="M178" s="123">
        <v>2573.0505060734422</v>
      </c>
      <c r="N178" s="35">
        <v>545.73529329256314</v>
      </c>
      <c r="O178" s="34">
        <v>545.73529329256314</v>
      </c>
      <c r="P178" s="35">
        <v>3118.7857993660054</v>
      </c>
      <c r="Q178" s="34">
        <v>3118.7857993660054</v>
      </c>
      <c r="R178" s="130">
        <v>710.38405307599521</v>
      </c>
      <c r="S178" s="34">
        <v>848.6078895839762</v>
      </c>
      <c r="T178" s="35">
        <v>405.64731842791821</v>
      </c>
      <c r="U178" s="34">
        <v>543.31580469604728</v>
      </c>
      <c r="V178" s="35">
        <v>175.12356690266827</v>
      </c>
      <c r="W178" s="34">
        <v>156.19054005961075</v>
      </c>
      <c r="X178" s="35">
        <v>304.736734648077</v>
      </c>
      <c r="Y178" s="34">
        <v>305.29208488792881</v>
      </c>
      <c r="Z178" s="90">
        <v>776.26908912390945</v>
      </c>
      <c r="AA178" s="91">
        <v>958.81417763065622</v>
      </c>
      <c r="AB178" s="90">
        <v>91.512603429530927</v>
      </c>
      <c r="AC178" s="91">
        <v>88.50598055203848</v>
      </c>
      <c r="AD178" s="90">
        <v>-64.118926417370361</v>
      </c>
      <c r="AE178" s="91">
        <v>804.85339776138244</v>
      </c>
      <c r="AF178" s="368">
        <v>1.9057528098923164</v>
      </c>
      <c r="AG178" s="97">
        <v>1.7444336426506153</v>
      </c>
      <c r="AH178" s="90">
        <v>555.6374682301456</v>
      </c>
      <c r="AI178" s="91">
        <v>588.79871630151206</v>
      </c>
      <c r="AJ178" s="90">
        <v>46.502275664250227</v>
      </c>
      <c r="AK178" s="91">
        <v>44.042042119430178</v>
      </c>
      <c r="AL178" s="106">
        <v>2862.9930513086656</v>
      </c>
      <c r="AM178" s="107">
        <v>3743.0013866524532</v>
      </c>
      <c r="AN178" s="106"/>
      <c r="AO178" s="107"/>
      <c r="AP178" s="106">
        <v>453.63544842414984</v>
      </c>
      <c r="AQ178" s="107">
        <v>0.91786849997170827</v>
      </c>
      <c r="AR178" s="122">
        <v>49.285732883156022</v>
      </c>
      <c r="AS178" s="115">
        <v>44.098018741098201</v>
      </c>
      <c r="AT178" s="114">
        <v>96.168811312328884</v>
      </c>
      <c r="AU178" s="115">
        <v>104.90895752517538</v>
      </c>
      <c r="AV178" s="106">
        <v>1266.3034524644431</v>
      </c>
      <c r="AW178" s="107">
        <v>1272.0513487811036</v>
      </c>
      <c r="AX178" s="151"/>
      <c r="AZ178"/>
      <c r="BA178"/>
      <c r="BB178"/>
    </row>
    <row r="179" spans="1:54" ht="15.6" customHeight="1" x14ac:dyDescent="0.3">
      <c r="A179" s="1">
        <v>538</v>
      </c>
      <c r="B179" s="38" t="s">
        <v>225</v>
      </c>
      <c r="C179" s="146">
        <v>4695</v>
      </c>
      <c r="D179" s="160">
        <v>8.86</v>
      </c>
      <c r="E179" s="35">
        <v>570.09804898828543</v>
      </c>
      <c r="F179" s="34">
        <v>966.92356123535683</v>
      </c>
      <c r="G179" s="35">
        <v>3700.5806091586796</v>
      </c>
      <c r="H179" s="34">
        <v>4061.3413631522894</v>
      </c>
      <c r="I179" s="35">
        <v>15.405637903882768</v>
      </c>
      <c r="J179" s="34">
        <v>23.807985460371647</v>
      </c>
      <c r="K179" s="35">
        <v>-3121.4917209797659</v>
      </c>
      <c r="L179" s="34">
        <v>-3094.4178019169331</v>
      </c>
      <c r="M179" s="123">
        <v>2250.7728519701809</v>
      </c>
      <c r="N179" s="35">
        <v>1208.189350372737</v>
      </c>
      <c r="O179" s="34">
        <v>1208.189350372737</v>
      </c>
      <c r="P179" s="35">
        <v>3458.9622023429179</v>
      </c>
      <c r="Q179" s="34">
        <v>3458.9622023429179</v>
      </c>
      <c r="R179" s="130">
        <v>266.31510330138445</v>
      </c>
      <c r="S179" s="34">
        <v>291.10326091586796</v>
      </c>
      <c r="T179" s="35">
        <v>446.99857294994672</v>
      </c>
      <c r="U179" s="34">
        <v>499.04688604898826</v>
      </c>
      <c r="V179" s="35">
        <v>59.57851309095912</v>
      </c>
      <c r="W179" s="34">
        <v>58.33184597554871</v>
      </c>
      <c r="X179" s="35">
        <v>-198.83375079872204</v>
      </c>
      <c r="Y179" s="34">
        <v>-207.94362513312032</v>
      </c>
      <c r="Z179" s="90">
        <v>672.2864345047924</v>
      </c>
      <c r="AA179" s="91">
        <v>708.39169329073479</v>
      </c>
      <c r="AB179" s="90">
        <v>39.613338843814802</v>
      </c>
      <c r="AC179" s="91">
        <v>41.093545233935245</v>
      </c>
      <c r="AD179" s="90">
        <v>-265.75973801916933</v>
      </c>
      <c r="AE179" s="91">
        <v>214.30814483493077</v>
      </c>
      <c r="AF179" s="368">
        <v>0.39015818108971723</v>
      </c>
      <c r="AG179" s="97">
        <v>0.41890669910829903</v>
      </c>
      <c r="AH179" s="90">
        <v>2087.4746325878596</v>
      </c>
      <c r="AI179" s="91">
        <v>2352.0730798722043</v>
      </c>
      <c r="AJ179" s="90">
        <v>150.80834202723508</v>
      </c>
      <c r="AK179" s="91">
        <v>155.915150650632</v>
      </c>
      <c r="AL179" s="106">
        <v>6337.5296400425987</v>
      </c>
      <c r="AM179" s="107">
        <v>6337.5296421725243</v>
      </c>
      <c r="AN179" s="106"/>
      <c r="AO179" s="107"/>
      <c r="AP179" s="106">
        <v>202.26143195521101</v>
      </c>
      <c r="AQ179" s="107">
        <v>31.18223729543497</v>
      </c>
      <c r="AR179" s="122">
        <v>29.075361079641283</v>
      </c>
      <c r="AS179" s="115">
        <v>26.097718213517378</v>
      </c>
      <c r="AT179" s="114">
        <v>172.63156460617944</v>
      </c>
      <c r="AU179" s="115">
        <v>168.45239706885701</v>
      </c>
      <c r="AV179" s="106">
        <v>350.07951437699688</v>
      </c>
      <c r="AW179" s="107">
        <v>205.55137593184241</v>
      </c>
      <c r="AX179" s="151"/>
      <c r="AZ179"/>
      <c r="BA179"/>
      <c r="BB179"/>
    </row>
    <row r="180" spans="1:54" ht="15.6" customHeight="1" x14ac:dyDescent="0.3">
      <c r="A180" s="1">
        <v>541</v>
      </c>
      <c r="B180" s="38" t="s">
        <v>226</v>
      </c>
      <c r="C180" s="146">
        <v>9130</v>
      </c>
      <c r="D180" s="160">
        <v>8.36</v>
      </c>
      <c r="E180" s="35">
        <v>742.64338116100771</v>
      </c>
      <c r="F180" s="34">
        <v>2380.0131861993427</v>
      </c>
      <c r="G180" s="35">
        <v>3603.4323855421685</v>
      </c>
      <c r="H180" s="34">
        <v>4889.0496670317634</v>
      </c>
      <c r="I180" s="35">
        <v>20.609333038706936</v>
      </c>
      <c r="J180" s="34">
        <v>48.680486971700063</v>
      </c>
      <c r="K180" s="35">
        <v>-2853.7818849945234</v>
      </c>
      <c r="L180" s="34">
        <v>-2509.0364808324207</v>
      </c>
      <c r="M180" s="123">
        <v>2005.0220832420594</v>
      </c>
      <c r="N180" s="35">
        <v>1482.3979189485215</v>
      </c>
      <c r="O180" s="34">
        <v>1482.3979189485215</v>
      </c>
      <c r="P180" s="35">
        <v>3487.4200021905808</v>
      </c>
      <c r="Q180" s="34">
        <v>3487.4200021905808</v>
      </c>
      <c r="R180" s="130">
        <v>739.52482037239872</v>
      </c>
      <c r="S180" s="34">
        <v>1016.0407612267251</v>
      </c>
      <c r="T180" s="35">
        <v>645.74519824753565</v>
      </c>
      <c r="U180" s="34">
        <v>894.55491018619932</v>
      </c>
      <c r="V180" s="35">
        <v>114.5226975561519</v>
      </c>
      <c r="W180" s="34">
        <v>113.58059182920799</v>
      </c>
      <c r="X180" s="35">
        <v>93.779622124863081</v>
      </c>
      <c r="Y180" s="34">
        <v>121.48585104052574</v>
      </c>
      <c r="Z180" s="90">
        <v>394.95506352683464</v>
      </c>
      <c r="AA180" s="91">
        <v>681.25726725082143</v>
      </c>
      <c r="AB180" s="90">
        <v>187.2427748535886</v>
      </c>
      <c r="AC180" s="91">
        <v>149.14200700227468</v>
      </c>
      <c r="AD180" s="90">
        <v>357.50508762322022</v>
      </c>
      <c r="AE180" s="91">
        <v>980.40713472070104</v>
      </c>
      <c r="AF180" s="368">
        <v>2.666563453230939</v>
      </c>
      <c r="AG180" s="97">
        <v>2.7893501016819693</v>
      </c>
      <c r="AH180" s="90">
        <v>199.64269441401973</v>
      </c>
      <c r="AI180" s="91">
        <v>981.56089704271631</v>
      </c>
      <c r="AJ180" s="90">
        <v>15.398546708761744</v>
      </c>
      <c r="AK180" s="91">
        <v>58.618866655016632</v>
      </c>
      <c r="AL180" s="106">
        <v>2011.970069003286</v>
      </c>
      <c r="AM180" s="107">
        <v>2653.3417415115009</v>
      </c>
      <c r="AN180" s="106"/>
      <c r="AO180" s="107"/>
      <c r="AP180" s="106">
        <v>192.67768148869416</v>
      </c>
      <c r="AQ180" s="107">
        <v>3.9780374337336361E-2</v>
      </c>
      <c r="AR180" s="122">
        <v>70.780999983863808</v>
      </c>
      <c r="AS180" s="115">
        <v>65.378313368187889</v>
      </c>
      <c r="AT180" s="114">
        <v>58.695083564227055</v>
      </c>
      <c r="AU180" s="115">
        <v>60.593075964214918</v>
      </c>
      <c r="AV180" s="106">
        <v>1717.2579572836803</v>
      </c>
      <c r="AW180" s="107">
        <v>3159.0970613362538</v>
      </c>
      <c r="AX180" s="151"/>
      <c r="AZ180"/>
      <c r="BA180"/>
      <c r="BB180"/>
    </row>
    <row r="181" spans="1:54" ht="15.6" customHeight="1" x14ac:dyDescent="0.3">
      <c r="A181" s="1">
        <v>543</v>
      </c>
      <c r="B181" s="38" t="s">
        <v>227</v>
      </c>
      <c r="C181" s="146">
        <v>44785</v>
      </c>
      <c r="D181" s="160">
        <v>7.11</v>
      </c>
      <c r="E181" s="35">
        <v>1000.1379582449481</v>
      </c>
      <c r="F181" s="34">
        <v>2185.7836228647984</v>
      </c>
      <c r="G181" s="35">
        <v>3186.3496157195486</v>
      </c>
      <c r="H181" s="34">
        <v>4023.0702980908791</v>
      </c>
      <c r="I181" s="35">
        <v>31.388205277627534</v>
      </c>
      <c r="J181" s="34">
        <v>54.331231147068138</v>
      </c>
      <c r="K181" s="35">
        <v>-2174.2018258345429</v>
      </c>
      <c r="L181" s="34">
        <v>-1837.2866752260802</v>
      </c>
      <c r="M181" s="123">
        <v>2572.459043876298</v>
      </c>
      <c r="N181" s="35">
        <v>703.50836217483527</v>
      </c>
      <c r="O181" s="34">
        <v>792.71037691191236</v>
      </c>
      <c r="P181" s="35">
        <v>3275.9674060511334</v>
      </c>
      <c r="Q181" s="34">
        <v>3365.1694207882101</v>
      </c>
      <c r="R181" s="130">
        <v>1095.3672649324551</v>
      </c>
      <c r="S181" s="34">
        <v>1444.4008828848944</v>
      </c>
      <c r="T181" s="35">
        <v>575.20485542034157</v>
      </c>
      <c r="U181" s="34">
        <v>1038.4002592385843</v>
      </c>
      <c r="V181" s="35">
        <v>190.43080992979364</v>
      </c>
      <c r="W181" s="34">
        <v>139.09866354848691</v>
      </c>
      <c r="X181" s="35">
        <v>515.12850999218495</v>
      </c>
      <c r="Y181" s="34">
        <v>400.96672412638156</v>
      </c>
      <c r="Z181" s="90">
        <v>782.0950012280897</v>
      </c>
      <c r="AA181" s="91">
        <v>1328.1080743552529</v>
      </c>
      <c r="AB181" s="90">
        <v>140.05552563466685</v>
      </c>
      <c r="AC181" s="91">
        <v>108.75627599704923</v>
      </c>
      <c r="AD181" s="90">
        <v>514.92534085073123</v>
      </c>
      <c r="AE181" s="91">
        <v>1415.1955764206766</v>
      </c>
      <c r="AF181" s="368">
        <v>1.9055136524623129</v>
      </c>
      <c r="AG181" s="97">
        <v>1.6728377365049818</v>
      </c>
      <c r="AH181" s="90">
        <v>619.60275002791116</v>
      </c>
      <c r="AI181" s="91">
        <v>938.8168125488445</v>
      </c>
      <c r="AJ181" s="90">
        <v>51.29051368034191</v>
      </c>
      <c r="AK181" s="91">
        <v>58.469239772216532</v>
      </c>
      <c r="AL181" s="106">
        <v>4336.1658892486321</v>
      </c>
      <c r="AM181" s="107">
        <v>6537.8645140113877</v>
      </c>
      <c r="AN181" s="106"/>
      <c r="AO181" s="107"/>
      <c r="AP181" s="106">
        <v>373.34622969994149</v>
      </c>
      <c r="AQ181" s="107">
        <v>109.47655944936794</v>
      </c>
      <c r="AR181" s="122">
        <v>41.082767429532673</v>
      </c>
      <c r="AS181" s="115">
        <v>33.903002552924526</v>
      </c>
      <c r="AT181" s="114">
        <v>126.29135518870076</v>
      </c>
      <c r="AU181" s="115">
        <v>155.87913855945442</v>
      </c>
      <c r="AV181" s="106">
        <v>1394.9285818912583</v>
      </c>
      <c r="AW181" s="107">
        <v>2518.2169286591493</v>
      </c>
      <c r="AX181" s="151"/>
      <c r="AZ181"/>
      <c r="BA181"/>
      <c r="BB181"/>
    </row>
    <row r="182" spans="1:54" ht="15.6" customHeight="1" x14ac:dyDescent="0.3">
      <c r="A182" s="1">
        <v>545</v>
      </c>
      <c r="B182" s="38" t="s">
        <v>228</v>
      </c>
      <c r="C182" s="146">
        <v>9621</v>
      </c>
      <c r="D182" s="160">
        <v>8.36</v>
      </c>
      <c r="E182" s="35">
        <v>1050.2978131171396</v>
      </c>
      <c r="F182" s="34">
        <v>2798.0165263486124</v>
      </c>
      <c r="G182" s="35">
        <v>3969.9601683816654</v>
      </c>
      <c r="H182" s="34">
        <v>5481.8784949589444</v>
      </c>
      <c r="I182" s="35">
        <v>26.456129748659123</v>
      </c>
      <c r="J182" s="34">
        <v>51.041199269951498</v>
      </c>
      <c r="K182" s="35">
        <v>-2919.6623552645256</v>
      </c>
      <c r="L182" s="34">
        <v>-2683.8619686103316</v>
      </c>
      <c r="M182" s="123">
        <v>2383.3615227107371</v>
      </c>
      <c r="N182" s="35">
        <v>1674.8055295707306</v>
      </c>
      <c r="O182" s="34">
        <v>1674.8055295707306</v>
      </c>
      <c r="P182" s="35">
        <v>4058.1670522814675</v>
      </c>
      <c r="Q182" s="34">
        <v>4058.1670522814675</v>
      </c>
      <c r="R182" s="130">
        <v>1116.3714395592972</v>
      </c>
      <c r="S182" s="34">
        <v>1319.0400166302879</v>
      </c>
      <c r="T182" s="35">
        <v>501.26195301943665</v>
      </c>
      <c r="U182" s="34">
        <v>711.55992100613241</v>
      </c>
      <c r="V182" s="35">
        <v>222.7121832875294</v>
      </c>
      <c r="W182" s="34">
        <v>185.37300622064126</v>
      </c>
      <c r="X182" s="35">
        <v>615.10948653986077</v>
      </c>
      <c r="Y182" s="34">
        <v>607.48009562415552</v>
      </c>
      <c r="Z182" s="90">
        <v>1084.8557010705749</v>
      </c>
      <c r="AA182" s="91">
        <v>1307.401725392371</v>
      </c>
      <c r="AB182" s="90">
        <v>102.90506271549494</v>
      </c>
      <c r="AC182" s="91">
        <v>100.89018478497297</v>
      </c>
      <c r="AD182" s="90">
        <v>43.955547240411633</v>
      </c>
      <c r="AE182" s="91">
        <v>1293.570935453695</v>
      </c>
      <c r="AF182" s="368">
        <v>1.7021710105101837</v>
      </c>
      <c r="AG182" s="97">
        <v>1.3115178957184572</v>
      </c>
      <c r="AH182" s="90">
        <v>2539.3428011641199</v>
      </c>
      <c r="AI182" s="91">
        <v>3179.2439455358071</v>
      </c>
      <c r="AJ182" s="90">
        <v>169.07818258475078</v>
      </c>
      <c r="AK182" s="91">
        <v>161.58476527560313</v>
      </c>
      <c r="AL182" s="106">
        <v>4927.9361823095314</v>
      </c>
      <c r="AM182" s="107">
        <v>7771.1902452967461</v>
      </c>
      <c r="AN182" s="106"/>
      <c r="AO182" s="107"/>
      <c r="AP182" s="106">
        <v>5.2767769198664434</v>
      </c>
      <c r="AQ182" s="107">
        <v>98.784884181969943</v>
      </c>
      <c r="AR182" s="122">
        <v>56.435109146284375</v>
      </c>
      <c r="AS182" s="115">
        <v>44.993390647369743</v>
      </c>
      <c r="AT182" s="114">
        <v>109.28883951861532</v>
      </c>
      <c r="AU182" s="115">
        <v>146.89730494552566</v>
      </c>
      <c r="AV182" s="106">
        <v>2299.8917617711259</v>
      </c>
      <c r="AW182" s="107">
        <v>4391.7222409312963</v>
      </c>
      <c r="AX182" s="151"/>
      <c r="AZ182"/>
      <c r="BA182"/>
      <c r="BB182"/>
    </row>
    <row r="183" spans="1:54" ht="15.6" customHeight="1" x14ac:dyDescent="0.3">
      <c r="A183" s="1">
        <v>560</v>
      </c>
      <c r="B183" s="38" t="s">
        <v>229</v>
      </c>
      <c r="C183" s="146">
        <v>15669</v>
      </c>
      <c r="D183" s="160">
        <v>8.61</v>
      </c>
      <c r="E183" s="35">
        <v>585.89067904780143</v>
      </c>
      <c r="F183" s="34">
        <v>1062.6475799349032</v>
      </c>
      <c r="G183" s="35">
        <v>3208.0294300848809</v>
      </c>
      <c r="H183" s="34">
        <v>3709.5340755632142</v>
      </c>
      <c r="I183" s="35">
        <v>18.26325761083493</v>
      </c>
      <c r="J183" s="34">
        <v>28.646389500373111</v>
      </c>
      <c r="K183" s="35">
        <v>-2622.1387510370796</v>
      </c>
      <c r="L183" s="34">
        <v>-2647.7538209202885</v>
      </c>
      <c r="M183" s="123">
        <v>2269.685133065288</v>
      </c>
      <c r="N183" s="35">
        <v>868.44061522751929</v>
      </c>
      <c r="O183" s="34">
        <v>1145.6597555683197</v>
      </c>
      <c r="P183" s="35">
        <v>3138.1257482928072</v>
      </c>
      <c r="Q183" s="34">
        <v>3415.3448886336078</v>
      </c>
      <c r="R183" s="130">
        <v>544.06109068862088</v>
      </c>
      <c r="S183" s="34">
        <v>766.31905673623078</v>
      </c>
      <c r="T183" s="35">
        <v>534.50100261663158</v>
      </c>
      <c r="U183" s="34">
        <v>762.37292233071673</v>
      </c>
      <c r="V183" s="35">
        <v>101.78860058731193</v>
      </c>
      <c r="W183" s="34">
        <v>100.51761208851045</v>
      </c>
      <c r="X183" s="35">
        <v>9.5600880719892771</v>
      </c>
      <c r="Y183" s="34">
        <v>3.6935158593400983</v>
      </c>
      <c r="Z183" s="90">
        <v>826.21068862084371</v>
      </c>
      <c r="AA183" s="91">
        <v>1205.6694875231351</v>
      </c>
      <c r="AB183" s="90">
        <v>65.850163666703182</v>
      </c>
      <c r="AC183" s="91">
        <v>63.559629290322093</v>
      </c>
      <c r="AD183" s="90">
        <v>244.91636926415219</v>
      </c>
      <c r="AE183" s="91">
        <v>595.93241687408261</v>
      </c>
      <c r="AF183" s="368">
        <v>0.9908856165249178</v>
      </c>
      <c r="AG183" s="97">
        <v>1.2572298598059293</v>
      </c>
      <c r="AH183" s="90">
        <v>326.03246154828003</v>
      </c>
      <c r="AI183" s="91">
        <v>584.79256940455673</v>
      </c>
      <c r="AJ183" s="90">
        <v>24.260397205905914</v>
      </c>
      <c r="AK183" s="91">
        <v>37.283330399492542</v>
      </c>
      <c r="AL183" s="106">
        <v>4396.8833665198799</v>
      </c>
      <c r="AM183" s="107">
        <v>4771.2297600357397</v>
      </c>
      <c r="AN183" s="106"/>
      <c r="AO183" s="107"/>
      <c r="AP183" s="106">
        <v>1146.0043355576738</v>
      </c>
      <c r="AQ183" s="107">
        <v>78.428425166825548</v>
      </c>
      <c r="AR183" s="122">
        <v>40.339581531901139</v>
      </c>
      <c r="AS183" s="115">
        <v>39.71281723961426</v>
      </c>
      <c r="AT183" s="114">
        <v>129.63636998595825</v>
      </c>
      <c r="AU183" s="115">
        <v>131.27081864565233</v>
      </c>
      <c r="AV183" s="106">
        <v>714.88990171676562</v>
      </c>
      <c r="AW183" s="107">
        <v>1509.9769053545217</v>
      </c>
      <c r="AX183" s="151"/>
      <c r="AZ183"/>
      <c r="BA183"/>
      <c r="BB183"/>
    </row>
    <row r="184" spans="1:54" ht="15.6" customHeight="1" x14ac:dyDescent="0.3">
      <c r="A184" s="1">
        <v>561</v>
      </c>
      <c r="B184" s="38" t="s">
        <v>230</v>
      </c>
      <c r="C184" s="146">
        <v>1315</v>
      </c>
      <c r="D184" s="160">
        <v>8.36</v>
      </c>
      <c r="E184" s="35">
        <v>877.54587072243351</v>
      </c>
      <c r="F184" s="34">
        <v>941.40293536121681</v>
      </c>
      <c r="G184" s="35">
        <v>4019.2321292775664</v>
      </c>
      <c r="H184" s="34">
        <v>4398.2699847908743</v>
      </c>
      <c r="I184" s="35">
        <v>21.833669778116729</v>
      </c>
      <c r="J184" s="34">
        <v>21.403936971049262</v>
      </c>
      <c r="K184" s="35">
        <v>-3141.686258555133</v>
      </c>
      <c r="L184" s="34">
        <v>-3456.8670494296575</v>
      </c>
      <c r="M184" s="123">
        <v>2262.0994296577946</v>
      </c>
      <c r="N184" s="35">
        <v>1373.9916349809887</v>
      </c>
      <c r="O184" s="34">
        <v>1739.7807072243345</v>
      </c>
      <c r="P184" s="35">
        <v>3636.0910646387833</v>
      </c>
      <c r="Q184" s="34">
        <v>4001.8801368821291</v>
      </c>
      <c r="R184" s="130">
        <v>410.05796197718627</v>
      </c>
      <c r="S184" s="34">
        <v>461.15642585551325</v>
      </c>
      <c r="T184" s="35">
        <v>369.30584790874525</v>
      </c>
      <c r="U184" s="34">
        <v>394.16909505703421</v>
      </c>
      <c r="V184" s="35">
        <v>111.03478710104552</v>
      </c>
      <c r="W184" s="34">
        <v>116.99456696085886</v>
      </c>
      <c r="X184" s="35">
        <v>306.91180988593158</v>
      </c>
      <c r="Y184" s="34">
        <v>336.30143726235741</v>
      </c>
      <c r="Z184" s="90">
        <v>384.62347528517108</v>
      </c>
      <c r="AA184" s="91">
        <v>405.47641064638782</v>
      </c>
      <c r="AB184" s="90">
        <v>106.61282743419582</v>
      </c>
      <c r="AC184" s="91">
        <v>113.73199864336461</v>
      </c>
      <c r="AD184" s="90">
        <v>289.61699619771861</v>
      </c>
      <c r="AE184" s="91">
        <v>631.91311787072243</v>
      </c>
      <c r="AF184" s="368">
        <v>1.4117237926176662</v>
      </c>
      <c r="AG184" s="97">
        <v>1.5587977291616248</v>
      </c>
      <c r="AH184" s="90">
        <v>10.080197718631178</v>
      </c>
      <c r="AI184" s="91">
        <v>249.17134600760457</v>
      </c>
      <c r="AJ184" s="90">
        <v>0.80022311111479683</v>
      </c>
      <c r="AK184" s="91">
        <v>18.190313556877587</v>
      </c>
      <c r="AL184" s="106">
        <v>2136.012258555133</v>
      </c>
      <c r="AM184" s="107">
        <v>2136.012258555133</v>
      </c>
      <c r="AN184" s="106"/>
      <c r="AO184" s="107"/>
      <c r="AP184" s="106">
        <v>0</v>
      </c>
      <c r="AQ184" s="107">
        <v>0</v>
      </c>
      <c r="AR184" s="122">
        <v>52.371330773156387</v>
      </c>
      <c r="AS184" s="115">
        <v>54.070913108410622</v>
      </c>
      <c r="AT184" s="114">
        <v>66.114959334800432</v>
      </c>
      <c r="AU184" s="115">
        <v>61.620819589113019</v>
      </c>
      <c r="AV184" s="106">
        <v>899.16025095057034</v>
      </c>
      <c r="AW184" s="107">
        <v>1328.3373384030419</v>
      </c>
      <c r="AX184" s="151"/>
      <c r="AZ184"/>
      <c r="BA184"/>
      <c r="BB184" s="222"/>
    </row>
    <row r="185" spans="1:54" ht="15.6" customHeight="1" x14ac:dyDescent="0.3">
      <c r="A185" s="1">
        <v>562</v>
      </c>
      <c r="B185" s="38" t="s">
        <v>231</v>
      </c>
      <c r="C185" s="146">
        <v>8839</v>
      </c>
      <c r="D185" s="160">
        <v>9.36</v>
      </c>
      <c r="E185" s="35">
        <v>710.09420183278655</v>
      </c>
      <c r="F185" s="34">
        <v>906.40493268469288</v>
      </c>
      <c r="G185" s="35">
        <v>3277.5229890259079</v>
      </c>
      <c r="H185" s="34">
        <v>3417.2807953388392</v>
      </c>
      <c r="I185" s="35">
        <v>21.665575015351127</v>
      </c>
      <c r="J185" s="34">
        <v>26.524157275018972</v>
      </c>
      <c r="K185" s="35">
        <v>-2564.6931836180565</v>
      </c>
      <c r="L185" s="34">
        <v>-2497.9990281706077</v>
      </c>
      <c r="M185" s="123">
        <v>2473.822893992533</v>
      </c>
      <c r="N185" s="35">
        <v>625.49575743862431</v>
      </c>
      <c r="O185" s="34">
        <v>625.49575743862431</v>
      </c>
      <c r="P185" s="35">
        <v>3099.3186514311574</v>
      </c>
      <c r="Q185" s="34">
        <v>3099.3186514311574</v>
      </c>
      <c r="R185" s="130">
        <v>528.92556624052497</v>
      </c>
      <c r="S185" s="34">
        <v>558.45357732775199</v>
      </c>
      <c r="T185" s="35">
        <v>355.2545344495984</v>
      </c>
      <c r="U185" s="34">
        <v>411.87157370743296</v>
      </c>
      <c r="V185" s="35">
        <v>148.88636595729818</v>
      </c>
      <c r="W185" s="34">
        <v>135.58924989672664</v>
      </c>
      <c r="X185" s="35">
        <v>173.67103179092658</v>
      </c>
      <c r="Y185" s="34">
        <v>146.58200362031906</v>
      </c>
      <c r="Z185" s="90">
        <v>625.2157144473357</v>
      </c>
      <c r="AA185" s="91">
        <v>625.2157144473357</v>
      </c>
      <c r="AB185" s="90">
        <v>84.598891873354916</v>
      </c>
      <c r="AC185" s="91">
        <v>89.321743587555432</v>
      </c>
      <c r="AD185" s="90">
        <v>-93.529751103065934</v>
      </c>
      <c r="AE185" s="91">
        <v>488.3019866500735</v>
      </c>
      <c r="AF185" s="368">
        <v>1.6378561607417015</v>
      </c>
      <c r="AG185" s="97">
        <v>1.5058157619899966</v>
      </c>
      <c r="AH185" s="90">
        <v>439.60782215182712</v>
      </c>
      <c r="AI185" s="91">
        <v>481.86083493607873</v>
      </c>
      <c r="AJ185" s="90">
        <v>36.007055392045714</v>
      </c>
      <c r="AK185" s="91">
        <v>37.686999296710816</v>
      </c>
      <c r="AL185" s="106">
        <v>2398.3635456499601</v>
      </c>
      <c r="AM185" s="107">
        <v>2809.6682645095598</v>
      </c>
      <c r="AN185" s="106"/>
      <c r="AO185" s="107"/>
      <c r="AP185" s="106">
        <v>203.94810632344712</v>
      </c>
      <c r="AQ185" s="107">
        <v>1.4435165081141579</v>
      </c>
      <c r="AR185" s="122">
        <v>48.233911005073423</v>
      </c>
      <c r="AS185" s="115">
        <v>42.201747956069944</v>
      </c>
      <c r="AT185" s="114">
        <v>81.982516431858244</v>
      </c>
      <c r="AU185" s="115">
        <v>90.457050482831804</v>
      </c>
      <c r="AV185" s="106">
        <v>986.96528227175008</v>
      </c>
      <c r="AW185" s="107">
        <v>757.46884941735493</v>
      </c>
      <c r="AX185" s="151"/>
      <c r="AZ185"/>
      <c r="BA185"/>
      <c r="BB185"/>
    </row>
    <row r="186" spans="1:54" ht="15.6" customHeight="1" x14ac:dyDescent="0.3">
      <c r="A186" s="1">
        <v>563</v>
      </c>
      <c r="B186" s="39" t="s">
        <v>232</v>
      </c>
      <c r="C186" s="146">
        <v>6978</v>
      </c>
      <c r="D186" s="160">
        <v>9.36</v>
      </c>
      <c r="E186" s="35">
        <v>886.85936228145601</v>
      </c>
      <c r="F186" s="34">
        <v>1956.3924132989396</v>
      </c>
      <c r="G186" s="35">
        <v>3896.0553525365435</v>
      </c>
      <c r="H186" s="34">
        <v>4800.6489968472342</v>
      </c>
      <c r="I186" s="35">
        <v>22.763007247935079</v>
      </c>
      <c r="J186" s="34">
        <v>40.752665203887553</v>
      </c>
      <c r="K186" s="35">
        <v>-3009.1959902550875</v>
      </c>
      <c r="L186" s="34">
        <v>-2844.2565835482947</v>
      </c>
      <c r="M186" s="123">
        <v>2351.38528231585</v>
      </c>
      <c r="N186" s="35">
        <v>1082.0265118945256</v>
      </c>
      <c r="O186" s="34">
        <v>1082.0265118945256</v>
      </c>
      <c r="P186" s="35">
        <v>3433.4117942103758</v>
      </c>
      <c r="Q186" s="34">
        <v>3433.4117942103758</v>
      </c>
      <c r="R186" s="130">
        <v>406.79488965319581</v>
      </c>
      <c r="S186" s="34">
        <v>523.17628546861567</v>
      </c>
      <c r="T186" s="35">
        <v>399.73510891372882</v>
      </c>
      <c r="U186" s="34">
        <v>560.53137288621383</v>
      </c>
      <c r="V186" s="35">
        <v>101.76611475500657</v>
      </c>
      <c r="W186" s="34">
        <v>93.335772228902329</v>
      </c>
      <c r="X186" s="35">
        <v>7.0597807394668965</v>
      </c>
      <c r="Y186" s="34">
        <v>-37.355087417598163</v>
      </c>
      <c r="Z186" s="90">
        <v>472.48435368300369</v>
      </c>
      <c r="AA186" s="91">
        <v>2145.8937059329319</v>
      </c>
      <c r="AB186" s="90">
        <v>86.097007547919802</v>
      </c>
      <c r="AC186" s="91">
        <v>24.380344842903746</v>
      </c>
      <c r="AD186" s="90">
        <v>-45.901152192605295</v>
      </c>
      <c r="AE186" s="91">
        <v>426.88069934078533</v>
      </c>
      <c r="AF186" s="368">
        <v>0.52453027586508327</v>
      </c>
      <c r="AG186" s="97">
        <v>0.55399237315555994</v>
      </c>
      <c r="AH186" s="90">
        <v>2652.450925766695</v>
      </c>
      <c r="AI186" s="91">
        <v>3206.9952808827743</v>
      </c>
      <c r="AJ186" s="90">
        <v>144.33013947563731</v>
      </c>
      <c r="AK186" s="91">
        <v>155.48407052035651</v>
      </c>
      <c r="AL186" s="106">
        <v>7432.9569117225565</v>
      </c>
      <c r="AM186" s="107">
        <v>8835.2045844081404</v>
      </c>
      <c r="AN186" s="106"/>
      <c r="AO186" s="107"/>
      <c r="AP186" s="106">
        <v>0</v>
      </c>
      <c r="AQ186" s="107">
        <v>8.4753024911032024E-2</v>
      </c>
      <c r="AR186" s="122">
        <v>32.281719514232854</v>
      </c>
      <c r="AS186" s="115">
        <v>29.076979222368855</v>
      </c>
      <c r="AT186" s="114">
        <v>187.28549868665837</v>
      </c>
      <c r="AU186" s="115">
        <v>180.12137446622998</v>
      </c>
      <c r="AV186" s="106">
        <v>5.3011292633992584</v>
      </c>
      <c r="AW186" s="107">
        <v>375.37685583261674</v>
      </c>
      <c r="AX186" s="151"/>
      <c r="AZ186"/>
      <c r="BA186"/>
      <c r="BB186"/>
    </row>
    <row r="187" spans="1:54" ht="15.6" customHeight="1" x14ac:dyDescent="0.3">
      <c r="A187" s="1">
        <v>564</v>
      </c>
      <c r="B187" s="38" t="s">
        <v>233</v>
      </c>
      <c r="C187" s="146">
        <v>214633</v>
      </c>
      <c r="D187" s="160">
        <v>7.86</v>
      </c>
      <c r="E187" s="35">
        <v>906.85031034370297</v>
      </c>
      <c r="F187" s="34">
        <v>2686.4443775188347</v>
      </c>
      <c r="G187" s="35">
        <v>3664.6158525483033</v>
      </c>
      <c r="H187" s="34">
        <v>4866.8721479921542</v>
      </c>
      <c r="I187" s="35">
        <v>24.746122017485046</v>
      </c>
      <c r="J187" s="34">
        <v>55.198581261830292</v>
      </c>
      <c r="K187" s="35">
        <v>-2635.8007346027875</v>
      </c>
      <c r="L187" s="34">
        <v>-2185.7411086366028</v>
      </c>
      <c r="M187" s="123">
        <v>2442.8936343898654</v>
      </c>
      <c r="N187" s="35">
        <v>557.98072057884849</v>
      </c>
      <c r="O187" s="34">
        <v>832.39741670665751</v>
      </c>
      <c r="P187" s="35">
        <v>3000.8743549687138</v>
      </c>
      <c r="Q187" s="34">
        <v>3275.291051096523</v>
      </c>
      <c r="R187" s="130">
        <v>464.16703065232281</v>
      </c>
      <c r="S187" s="34">
        <v>1125.7483976368965</v>
      </c>
      <c r="T187" s="35">
        <v>410.38114115723118</v>
      </c>
      <c r="U187" s="34">
        <v>724.20894130911825</v>
      </c>
      <c r="V187" s="35">
        <v>113.10632582760046</v>
      </c>
      <c r="W187" s="34">
        <v>155.44524976478945</v>
      </c>
      <c r="X187" s="35">
        <v>53.785889495091624</v>
      </c>
      <c r="Y187" s="34">
        <v>401.53945632777811</v>
      </c>
      <c r="Z187" s="90">
        <v>826.76018021459879</v>
      </c>
      <c r="AA187" s="91">
        <v>1285.1808412499477</v>
      </c>
      <c r="AB187" s="90">
        <v>56.142886632303934</v>
      </c>
      <c r="AC187" s="91">
        <v>87.594551794128094</v>
      </c>
      <c r="AD187" s="90">
        <v>-148.00521914151128</v>
      </c>
      <c r="AE187" s="91">
        <v>1157.0280785340558</v>
      </c>
      <c r="AF187" s="368">
        <v>1.1785607773707476</v>
      </c>
      <c r="AG187" s="97">
        <v>1.936772680194587</v>
      </c>
      <c r="AH187" s="90">
        <v>1463.9799543406652</v>
      </c>
      <c r="AI187" s="91">
        <v>1641.1409154230712</v>
      </c>
      <c r="AJ187" s="90">
        <v>117.70531561653503</v>
      </c>
      <c r="AK187" s="91">
        <v>91.544740802240753</v>
      </c>
      <c r="AL187" s="106">
        <v>3109.4480357167818</v>
      </c>
      <c r="AM187" s="107">
        <v>4309.0969589485312</v>
      </c>
      <c r="AN187" s="106"/>
      <c r="AO187" s="107"/>
      <c r="AP187" s="106">
        <v>599.31796877950228</v>
      </c>
      <c r="AQ187" s="107">
        <v>0.50269093878629967</v>
      </c>
      <c r="AR187" s="122">
        <v>64.922280900452918</v>
      </c>
      <c r="AS187" s="115">
        <v>55.459645081972212</v>
      </c>
      <c r="AT187" s="114">
        <v>99.277030532031517</v>
      </c>
      <c r="AU187" s="115">
        <v>102.82749465598536</v>
      </c>
      <c r="AV187" s="106">
        <v>4703.2447341275574</v>
      </c>
      <c r="AW187" s="107">
        <v>5193.6091986786751</v>
      </c>
      <c r="AX187" s="151"/>
      <c r="AZ187"/>
      <c r="BA187"/>
      <c r="BB187"/>
    </row>
    <row r="188" spans="1:54" ht="15.6" customHeight="1" x14ac:dyDescent="0.3">
      <c r="A188" s="1">
        <v>309</v>
      </c>
      <c r="B188" s="39" t="s">
        <v>177</v>
      </c>
      <c r="C188" s="146">
        <v>6409</v>
      </c>
      <c r="D188" s="160">
        <v>8.86</v>
      </c>
      <c r="E188" s="35">
        <v>1096.0743579341549</v>
      </c>
      <c r="F188" s="34">
        <v>1678.1815665470433</v>
      </c>
      <c r="G188" s="35">
        <v>3408.2056295833981</v>
      </c>
      <c r="H188" s="34">
        <v>4143.0267951318456</v>
      </c>
      <c r="I188" s="35">
        <v>32.159865837324304</v>
      </c>
      <c r="J188" s="34">
        <v>40.506172166661969</v>
      </c>
      <c r="K188" s="35">
        <v>-2312.1312716492434</v>
      </c>
      <c r="L188" s="34">
        <v>-2485.4981011078171</v>
      </c>
      <c r="M188" s="123">
        <v>1994.6282072086128</v>
      </c>
      <c r="N188" s="35">
        <v>696.23404587299115</v>
      </c>
      <c r="O188" s="34">
        <v>1051.8774925885473</v>
      </c>
      <c r="P188" s="35">
        <v>2690.8622530816037</v>
      </c>
      <c r="Q188" s="34">
        <v>3046.5056997971601</v>
      </c>
      <c r="R188" s="130">
        <v>599.37757684506164</v>
      </c>
      <c r="S188" s="34">
        <v>761.21663286004059</v>
      </c>
      <c r="T188" s="35">
        <v>376.48590575752849</v>
      </c>
      <c r="U188" s="34">
        <v>502.33001248244653</v>
      </c>
      <c r="V188" s="35">
        <v>159.2031913224088</v>
      </c>
      <c r="W188" s="34">
        <v>151.5371596250464</v>
      </c>
      <c r="X188" s="35">
        <v>222.89167108753315</v>
      </c>
      <c r="Y188" s="34">
        <v>258.886620377594</v>
      </c>
      <c r="Z188" s="90">
        <v>909.50726634420334</v>
      </c>
      <c r="AA188" s="91">
        <v>1211.3883055078795</v>
      </c>
      <c r="AB188" s="90">
        <v>65.901351096872602</v>
      </c>
      <c r="AC188" s="91">
        <v>62.838367301300423</v>
      </c>
      <c r="AD188" s="90">
        <v>-519.53553752535493</v>
      </c>
      <c r="AE188" s="91">
        <v>506.69740053050407</v>
      </c>
      <c r="AF188" s="368">
        <v>1.4172856110979852</v>
      </c>
      <c r="AG188" s="97">
        <v>1.3377526550582608</v>
      </c>
      <c r="AH188" s="90">
        <v>9443.1433905445465</v>
      </c>
      <c r="AI188" s="91">
        <v>9663.5349882977061</v>
      </c>
      <c r="AJ188" s="90">
        <v>651.95334394872009</v>
      </c>
      <c r="AK188" s="91">
        <v>559.41293103096791</v>
      </c>
      <c r="AL188" s="106">
        <v>3207.1946590731782</v>
      </c>
      <c r="AM188" s="107">
        <v>4329.1439350912779</v>
      </c>
      <c r="AN188" s="106"/>
      <c r="AO188" s="107"/>
      <c r="AP188" s="106">
        <v>555.48737494192346</v>
      </c>
      <c r="AQ188" s="107">
        <v>19.087525166485982</v>
      </c>
      <c r="AR188" s="122">
        <v>78.961283260330447</v>
      </c>
      <c r="AS188" s="115">
        <v>73.367042165655619</v>
      </c>
      <c r="AT188" s="114">
        <v>103.71554584469197</v>
      </c>
      <c r="AU188" s="115">
        <v>110.03178162323735</v>
      </c>
      <c r="AV188" s="106">
        <v>1767.6972710251207</v>
      </c>
      <c r="AW188" s="107">
        <v>3110.509886097675</v>
      </c>
      <c r="AX188" s="151"/>
      <c r="AZ188"/>
      <c r="BA188"/>
      <c r="BB188"/>
    </row>
    <row r="189" spans="1:54" ht="15.6" customHeight="1" x14ac:dyDescent="0.3">
      <c r="A189" s="1">
        <v>576</v>
      </c>
      <c r="B189" s="38" t="s">
        <v>234</v>
      </c>
      <c r="C189" s="146">
        <v>2726</v>
      </c>
      <c r="D189" s="160">
        <v>8.36</v>
      </c>
      <c r="E189" s="35">
        <v>1035.6838041085839</v>
      </c>
      <c r="F189" s="34">
        <v>1328.1081071166545</v>
      </c>
      <c r="G189" s="35">
        <v>3616.6651210564928</v>
      </c>
      <c r="H189" s="34">
        <v>4135.1380887747619</v>
      </c>
      <c r="I189" s="35">
        <v>28.636430784778938</v>
      </c>
      <c r="J189" s="34">
        <v>32.117624093907153</v>
      </c>
      <c r="K189" s="35">
        <v>-2580.5202017608217</v>
      </c>
      <c r="L189" s="34">
        <v>-2807.0299779897286</v>
      </c>
      <c r="M189" s="123">
        <v>2295.8425605282468</v>
      </c>
      <c r="N189" s="35">
        <v>733.9479090242113</v>
      </c>
      <c r="O189" s="34">
        <v>1068.0952090975788</v>
      </c>
      <c r="P189" s="35">
        <v>3029.790469552458</v>
      </c>
      <c r="Q189" s="34">
        <v>3363.9377696258257</v>
      </c>
      <c r="R189" s="130">
        <v>482.3028173147469</v>
      </c>
      <c r="S189" s="34">
        <v>579.09417828319886</v>
      </c>
      <c r="T189" s="35">
        <v>401.58958547322084</v>
      </c>
      <c r="U189" s="34">
        <v>493.96877476155532</v>
      </c>
      <c r="V189" s="35">
        <v>120.09843749967173</v>
      </c>
      <c r="W189" s="34">
        <v>117.23295233848224</v>
      </c>
      <c r="X189" s="35">
        <v>80.713231841526039</v>
      </c>
      <c r="Y189" s="34">
        <v>84.820906089508441</v>
      </c>
      <c r="Z189" s="90">
        <v>793.67966984592806</v>
      </c>
      <c r="AA189" s="91">
        <v>885.30327586206897</v>
      </c>
      <c r="AB189" s="90">
        <v>60.76794400042693</v>
      </c>
      <c r="AC189" s="91">
        <v>65.411954758588536</v>
      </c>
      <c r="AD189" s="90">
        <v>-141.36805209097574</v>
      </c>
      <c r="AE189" s="91">
        <v>303.69661775495229</v>
      </c>
      <c r="AF189" s="368">
        <v>2.245031193193912</v>
      </c>
      <c r="AG189" s="97">
        <v>1.9495742851694722</v>
      </c>
      <c r="AH189" s="90">
        <v>2677.3793727072634</v>
      </c>
      <c r="AI189" s="91">
        <v>2992.4455502567866</v>
      </c>
      <c r="AJ189" s="90">
        <v>198.29981445932776</v>
      </c>
      <c r="AK189" s="91">
        <v>194.91686182928814</v>
      </c>
      <c r="AL189" s="106">
        <v>1591.8481291269259</v>
      </c>
      <c r="AM189" s="107">
        <v>2180.2599413059424</v>
      </c>
      <c r="AN189" s="106"/>
      <c r="AO189" s="107"/>
      <c r="AP189" s="106">
        <v>292.56981454545456</v>
      </c>
      <c r="AQ189" s="107">
        <v>87.844770909090911</v>
      </c>
      <c r="AR189" s="122">
        <v>78.454289811764994</v>
      </c>
      <c r="AS189" s="115">
        <v>75.983040111836118</v>
      </c>
      <c r="AT189" s="114">
        <v>58.500089790799734</v>
      </c>
      <c r="AU189" s="115">
        <v>66.521143120643885</v>
      </c>
      <c r="AV189" s="106">
        <v>3242.0723587674247</v>
      </c>
      <c r="AW189" s="107">
        <v>5777.9724064563461</v>
      </c>
      <c r="AX189" s="151"/>
      <c r="AZ189"/>
      <c r="BA189"/>
      <c r="BB189"/>
    </row>
    <row r="190" spans="1:54" ht="15.6" customHeight="1" x14ac:dyDescent="0.3">
      <c r="A190" s="1">
        <v>577</v>
      </c>
      <c r="B190" s="38" t="s">
        <v>235</v>
      </c>
      <c r="C190" s="146">
        <v>11236</v>
      </c>
      <c r="D190" s="160">
        <v>8.11</v>
      </c>
      <c r="E190" s="35">
        <v>550.0627821288715</v>
      </c>
      <c r="F190" s="34">
        <v>1285.4096653613385</v>
      </c>
      <c r="G190" s="35">
        <v>3325.4536925952293</v>
      </c>
      <c r="H190" s="34">
        <v>4298.3190637237449</v>
      </c>
      <c r="I190" s="35">
        <v>16.540984568622726</v>
      </c>
      <c r="J190" s="34">
        <v>29.904938332980681</v>
      </c>
      <c r="K190" s="35">
        <v>-2775.390910466358</v>
      </c>
      <c r="L190" s="34">
        <v>-3012.9093983624066</v>
      </c>
      <c r="M190" s="123">
        <v>2370.4783739765044</v>
      </c>
      <c r="N190" s="35">
        <v>906.02696689213246</v>
      </c>
      <c r="O190" s="34">
        <v>1431.3432716269135</v>
      </c>
      <c r="P190" s="35">
        <v>3276.5053408686367</v>
      </c>
      <c r="Q190" s="34">
        <v>3801.8216456034179</v>
      </c>
      <c r="R190" s="130">
        <v>479.93143378426487</v>
      </c>
      <c r="S190" s="34">
        <v>700.1606443574226</v>
      </c>
      <c r="T190" s="35">
        <v>256.59359469562122</v>
      </c>
      <c r="U190" s="34">
        <v>445.78866856532579</v>
      </c>
      <c r="V190" s="35">
        <v>187.03952230513528</v>
      </c>
      <c r="W190" s="34">
        <v>157.06111297327001</v>
      </c>
      <c r="X190" s="35">
        <v>209.37039337842651</v>
      </c>
      <c r="Y190" s="34">
        <v>240.40453008187964</v>
      </c>
      <c r="Z190" s="90">
        <v>567.17980242079034</v>
      </c>
      <c r="AA190" s="91">
        <v>703.2397650409398</v>
      </c>
      <c r="AB190" s="90">
        <v>84.617158745050673</v>
      </c>
      <c r="AC190" s="91">
        <v>99.562152080046545</v>
      </c>
      <c r="AD190" s="90">
        <v>-75.161064435742233</v>
      </c>
      <c r="AE190" s="91">
        <v>616.21124421502316</v>
      </c>
      <c r="AF190" s="368">
        <v>0.83613787995760791</v>
      </c>
      <c r="AG190" s="97">
        <v>1.0823461146157116</v>
      </c>
      <c r="AH190" s="90">
        <v>107.07394446422215</v>
      </c>
      <c r="AI190" s="91">
        <v>831.75587397650406</v>
      </c>
      <c r="AJ190" s="90">
        <v>8.9682116831540064</v>
      </c>
      <c r="AK190" s="91">
        <v>53.496029177365862</v>
      </c>
      <c r="AL190" s="106">
        <v>4761.6536133855461</v>
      </c>
      <c r="AM190" s="107">
        <v>5100.9268422926307</v>
      </c>
      <c r="AN190" s="106"/>
      <c r="AO190" s="107"/>
      <c r="AP190" s="106">
        <v>1556.7249946130364</v>
      </c>
      <c r="AQ190" s="107">
        <v>8.9782725803555399E-7</v>
      </c>
      <c r="AR190" s="122">
        <v>35.601626983513803</v>
      </c>
      <c r="AS190" s="115">
        <v>24.285710389470399</v>
      </c>
      <c r="AT190" s="114">
        <v>136.54023898014799</v>
      </c>
      <c r="AU190" s="115">
        <v>126.39340522155206</v>
      </c>
      <c r="AV190" s="106">
        <v>1424.4743022427911</v>
      </c>
      <c r="AW190" s="107">
        <v>389.52254360982556</v>
      </c>
      <c r="AX190" s="151"/>
      <c r="AZ190"/>
      <c r="BA190"/>
      <c r="BB190"/>
    </row>
    <row r="191" spans="1:54" ht="15.6" customHeight="1" x14ac:dyDescent="0.3">
      <c r="A191" s="1">
        <v>578</v>
      </c>
      <c r="B191" s="38" t="s">
        <v>236</v>
      </c>
      <c r="C191" s="146">
        <v>3037</v>
      </c>
      <c r="D191" s="160">
        <v>9.36</v>
      </c>
      <c r="E191" s="35">
        <v>1283.4611755021401</v>
      </c>
      <c r="F191" s="34">
        <v>1803.0979124135661</v>
      </c>
      <c r="G191" s="35">
        <v>3997.3901218307542</v>
      </c>
      <c r="H191" s="34">
        <v>4396.6626111294036</v>
      </c>
      <c r="I191" s="35">
        <v>32.107478539380871</v>
      </c>
      <c r="J191" s="34">
        <v>41.010604449141269</v>
      </c>
      <c r="K191" s="35">
        <v>-2713.7712084293712</v>
      </c>
      <c r="L191" s="34">
        <v>-2592.851323674679</v>
      </c>
      <c r="M191" s="123">
        <v>2264.2465097135332</v>
      </c>
      <c r="N191" s="35">
        <v>729.54560421468557</v>
      </c>
      <c r="O191" s="34">
        <v>729.54560421468557</v>
      </c>
      <c r="P191" s="35">
        <v>2993.7921139282189</v>
      </c>
      <c r="Q191" s="34">
        <v>2993.7921139282189</v>
      </c>
      <c r="R191" s="130">
        <v>253.40163648337176</v>
      </c>
      <c r="S191" s="34">
        <v>361.2666908133026</v>
      </c>
      <c r="T191" s="35">
        <v>471.34116891669407</v>
      </c>
      <c r="U191" s="34">
        <v>534.01586763253204</v>
      </c>
      <c r="V191" s="35">
        <v>53.761829688201615</v>
      </c>
      <c r="W191" s="34">
        <v>67.650928129704567</v>
      </c>
      <c r="X191" s="35">
        <v>-217.93953243332234</v>
      </c>
      <c r="Y191" s="34">
        <v>-172.74917681922949</v>
      </c>
      <c r="Z191" s="90">
        <v>211.84076061903195</v>
      </c>
      <c r="AA191" s="91">
        <v>234.53650642081001</v>
      </c>
      <c r="AB191" s="90">
        <v>119.61892307358244</v>
      </c>
      <c r="AC191" s="91">
        <v>154.03431061819896</v>
      </c>
      <c r="AD191" s="90">
        <v>66.913088574250921</v>
      </c>
      <c r="AE191" s="91">
        <v>302.44184721764896</v>
      </c>
      <c r="AF191" s="368">
        <v>0.38105029820791775</v>
      </c>
      <c r="AG191" s="97">
        <v>0.48072611860670089</v>
      </c>
      <c r="AH191" s="90">
        <v>1898.4014751399409</v>
      </c>
      <c r="AI191" s="91">
        <v>2075.2429832071125</v>
      </c>
      <c r="AJ191" s="90">
        <v>142.59196049158555</v>
      </c>
      <c r="AK191" s="91">
        <v>140.62391019845359</v>
      </c>
      <c r="AL191" s="106">
        <v>6193.6121172209414</v>
      </c>
      <c r="AM191" s="107">
        <v>6618.7262100757325</v>
      </c>
      <c r="AN191" s="106"/>
      <c r="AO191" s="107"/>
      <c r="AP191" s="106">
        <v>125.32949032258064</v>
      </c>
      <c r="AQ191" s="107">
        <v>0</v>
      </c>
      <c r="AR191" s="122">
        <v>24.225085066125935</v>
      </c>
      <c r="AS191" s="115">
        <v>21.266012062678762</v>
      </c>
      <c r="AT191" s="114">
        <v>161.05799971532602</v>
      </c>
      <c r="AU191" s="115">
        <v>157.82870502580016</v>
      </c>
      <c r="AV191" s="106">
        <v>-92.611810997695102</v>
      </c>
      <c r="AW191" s="107">
        <v>-210.16356272637472</v>
      </c>
      <c r="AX191" s="151"/>
      <c r="AZ191"/>
      <c r="BA191"/>
      <c r="BB191"/>
    </row>
    <row r="192" spans="1:54" ht="15.6" customHeight="1" x14ac:dyDescent="0.3">
      <c r="A192" s="1">
        <v>445</v>
      </c>
      <c r="B192" s="38" t="s">
        <v>35</v>
      </c>
      <c r="C192" s="146">
        <v>14999</v>
      </c>
      <c r="D192" s="160">
        <v>7.86</v>
      </c>
      <c r="E192" s="35">
        <v>1141.0100133342223</v>
      </c>
      <c r="F192" s="34">
        <v>1405.2536575771717</v>
      </c>
      <c r="G192" s="35">
        <v>4089.1096773118206</v>
      </c>
      <c r="H192" s="34">
        <v>4295.4008707247149</v>
      </c>
      <c r="I192" s="35">
        <v>27.903629478686959</v>
      </c>
      <c r="J192" s="34">
        <v>32.715308765583941</v>
      </c>
      <c r="K192" s="35">
        <v>-2948.0996639775985</v>
      </c>
      <c r="L192" s="34">
        <v>-2890.382120141343</v>
      </c>
      <c r="M192" s="123">
        <v>2898.8187419161277</v>
      </c>
      <c r="N192" s="35">
        <v>714.54596973131538</v>
      </c>
      <c r="O192" s="34">
        <v>714.54596973131538</v>
      </c>
      <c r="P192" s="35">
        <v>3613.3647116474431</v>
      </c>
      <c r="Q192" s="34">
        <v>3613.3647116474431</v>
      </c>
      <c r="R192" s="130">
        <v>682.21322288152544</v>
      </c>
      <c r="S192" s="34">
        <v>733.05267484498972</v>
      </c>
      <c r="T192" s="35">
        <v>498.06330955397027</v>
      </c>
      <c r="U192" s="34">
        <v>537.32043536235744</v>
      </c>
      <c r="V192" s="35">
        <v>136.97319392839168</v>
      </c>
      <c r="W192" s="34">
        <v>136.42746983010883</v>
      </c>
      <c r="X192" s="35">
        <v>184.14991332755517</v>
      </c>
      <c r="Y192" s="34">
        <v>195.73223948263217</v>
      </c>
      <c r="Z192" s="90">
        <v>785.40689179278627</v>
      </c>
      <c r="AA192" s="91">
        <v>875.77341689445961</v>
      </c>
      <c r="AB192" s="90">
        <v>86.861120014403141</v>
      </c>
      <c r="AC192" s="91">
        <v>83.70346264270438</v>
      </c>
      <c r="AD192" s="90">
        <v>-78.680919394626272</v>
      </c>
      <c r="AE192" s="91">
        <v>652.16882592172817</v>
      </c>
      <c r="AF192" s="368">
        <v>1.6766100195693767</v>
      </c>
      <c r="AG192" s="97">
        <v>1.7314361491413504</v>
      </c>
      <c r="AH192" s="90">
        <v>171.0583238882592</v>
      </c>
      <c r="AI192" s="91">
        <v>263.17478231882126</v>
      </c>
      <c r="AJ192" s="90">
        <v>12.165154977193588</v>
      </c>
      <c r="AK192" s="91">
        <v>17.642781553644546</v>
      </c>
      <c r="AL192" s="106">
        <v>3066.8299099939995</v>
      </c>
      <c r="AM192" s="107">
        <v>3181.117673844923</v>
      </c>
      <c r="AN192" s="106"/>
      <c r="AO192" s="107"/>
      <c r="AP192" s="106">
        <v>2.3347341738376359</v>
      </c>
      <c r="AQ192" s="107">
        <v>2.4291434860916552</v>
      </c>
      <c r="AR192" s="122">
        <v>53.332503597978899</v>
      </c>
      <c r="AS192" s="115">
        <v>53.136048590607508</v>
      </c>
      <c r="AT192" s="114">
        <v>79.418663002783731</v>
      </c>
      <c r="AU192" s="115">
        <v>78.489527970753159</v>
      </c>
      <c r="AV192" s="106">
        <v>918.07631908793928</v>
      </c>
      <c r="AW192" s="107">
        <v>1123.7820428028535</v>
      </c>
      <c r="AX192" s="151"/>
      <c r="AZ192"/>
      <c r="BA192"/>
      <c r="BB192"/>
    </row>
    <row r="193" spans="1:54" ht="15.6" customHeight="1" x14ac:dyDescent="0.3">
      <c r="A193" s="1">
        <v>580</v>
      </c>
      <c r="B193" s="38" t="s">
        <v>237</v>
      </c>
      <c r="C193" s="146">
        <v>4366</v>
      </c>
      <c r="D193" s="160">
        <v>8.86</v>
      </c>
      <c r="E193" s="35">
        <v>1168.3318231791113</v>
      </c>
      <c r="F193" s="34">
        <v>1244.025831424645</v>
      </c>
      <c r="G193" s="35">
        <v>3483.2497068254697</v>
      </c>
      <c r="H193" s="34">
        <v>3767.2380943655521</v>
      </c>
      <c r="I193" s="35">
        <v>33.541431752359038</v>
      </c>
      <c r="J193" s="34">
        <v>33.022224777490578</v>
      </c>
      <c r="K193" s="35">
        <v>-2314.9178836463584</v>
      </c>
      <c r="L193" s="34">
        <v>-2523.3646174988548</v>
      </c>
      <c r="M193" s="123">
        <v>2179.8975492441591</v>
      </c>
      <c r="N193" s="35">
        <v>546.84264773247821</v>
      </c>
      <c r="O193" s="34">
        <v>782.7812666055886</v>
      </c>
      <c r="P193" s="35">
        <v>2726.7401969766374</v>
      </c>
      <c r="Q193" s="34">
        <v>2962.6788158497475</v>
      </c>
      <c r="R193" s="130">
        <v>393.03498167659183</v>
      </c>
      <c r="S193" s="34">
        <v>418.97087265231335</v>
      </c>
      <c r="T193" s="35">
        <v>436.55504809894643</v>
      </c>
      <c r="U193" s="34">
        <v>459.04427622537793</v>
      </c>
      <c r="V193" s="35">
        <v>90.031024354919225</v>
      </c>
      <c r="W193" s="34">
        <v>91.270253078291375</v>
      </c>
      <c r="X193" s="35">
        <v>-43.520066422354553</v>
      </c>
      <c r="Y193" s="34">
        <v>-39.10475721484196</v>
      </c>
      <c r="Z193" s="90">
        <v>1719.1589005955107</v>
      </c>
      <c r="AA193" s="91">
        <v>1747.836172698122</v>
      </c>
      <c r="AB193" s="90">
        <v>22.862050828486293</v>
      </c>
      <c r="AC193" s="91">
        <v>23.970832003410884</v>
      </c>
      <c r="AD193" s="90">
        <v>-1300.9079454878606</v>
      </c>
      <c r="AE193" s="91">
        <v>343.64425790196981</v>
      </c>
      <c r="AF193" s="368">
        <v>0.82289257652401593</v>
      </c>
      <c r="AG193" s="97">
        <v>0.86897847547138762</v>
      </c>
      <c r="AH193" s="90">
        <v>893.70180027485117</v>
      </c>
      <c r="AI193" s="91">
        <v>1025.2970041227668</v>
      </c>
      <c r="AJ193" s="90">
        <v>54.227076661410969</v>
      </c>
      <c r="AK193" s="91">
        <v>59.106898430280175</v>
      </c>
      <c r="AL193" s="106">
        <v>3885.065066422354</v>
      </c>
      <c r="AM193" s="107">
        <v>3902.4700870361885</v>
      </c>
      <c r="AN193" s="106"/>
      <c r="AO193" s="107"/>
      <c r="AP193" s="106">
        <v>120.35109734114467</v>
      </c>
      <c r="AQ193" s="107">
        <v>131.85399504281207</v>
      </c>
      <c r="AR193" s="122">
        <v>59.977549102896646</v>
      </c>
      <c r="AS193" s="115">
        <v>59.244036105761175</v>
      </c>
      <c r="AT193" s="114">
        <v>118.70234559820402</v>
      </c>
      <c r="AU193" s="115">
        <v>111.32277845701977</v>
      </c>
      <c r="AV193" s="106">
        <v>3642.4974782409527</v>
      </c>
      <c r="AW193" s="107">
        <v>3731.8847801191023</v>
      </c>
      <c r="AX193" s="151"/>
      <c r="AZ193"/>
      <c r="BA193"/>
      <c r="BB193"/>
    </row>
    <row r="194" spans="1:54" ht="15.6" customHeight="1" x14ac:dyDescent="0.3">
      <c r="A194" s="1">
        <v>581</v>
      </c>
      <c r="B194" s="38" t="s">
        <v>238</v>
      </c>
      <c r="C194" s="146">
        <v>6123</v>
      </c>
      <c r="D194" s="160">
        <v>9.36</v>
      </c>
      <c r="E194" s="35">
        <v>898.41619794218514</v>
      </c>
      <c r="F194" s="34">
        <v>1711.3118144700311</v>
      </c>
      <c r="G194" s="35">
        <v>3349.1400587947082</v>
      </c>
      <c r="H194" s="34">
        <v>3971.3113114486364</v>
      </c>
      <c r="I194" s="35">
        <v>26.825279987409907</v>
      </c>
      <c r="J194" s="34">
        <v>43.091857582068698</v>
      </c>
      <c r="K194" s="35">
        <v>-2435.8893205944801</v>
      </c>
      <c r="L194" s="34">
        <v>-2232.827605748816</v>
      </c>
      <c r="M194" s="123">
        <v>2436.3386379225872</v>
      </c>
      <c r="N194" s="35">
        <v>864.88469704393276</v>
      </c>
      <c r="O194" s="34">
        <v>864.88469704393276</v>
      </c>
      <c r="P194" s="35">
        <v>3301.2233349665198</v>
      </c>
      <c r="Q194" s="34">
        <v>3301.2233349665198</v>
      </c>
      <c r="R194" s="130">
        <v>723.67992487342804</v>
      </c>
      <c r="S194" s="34">
        <v>909.83126081985949</v>
      </c>
      <c r="T194" s="35">
        <v>364.33970439327123</v>
      </c>
      <c r="U194" s="34">
        <v>639.48915400947249</v>
      </c>
      <c r="V194" s="35">
        <v>198.62779602309882</v>
      </c>
      <c r="W194" s="34">
        <v>142.27469772010903</v>
      </c>
      <c r="X194" s="35">
        <v>359.3402204801568</v>
      </c>
      <c r="Y194" s="34">
        <v>270.34210681038707</v>
      </c>
      <c r="Z194" s="90">
        <v>259.71032990364205</v>
      </c>
      <c r="AA194" s="91">
        <v>440.33861832435076</v>
      </c>
      <c r="AB194" s="90">
        <v>278.64887975073168</v>
      </c>
      <c r="AC194" s="91">
        <v>206.6208192872339</v>
      </c>
      <c r="AD194" s="90">
        <v>468.77567532255432</v>
      </c>
      <c r="AE194" s="91">
        <v>831.69701126898576</v>
      </c>
      <c r="AF194" s="368">
        <v>1.9221596335041036</v>
      </c>
      <c r="AG194" s="97">
        <v>1.9544561548886579</v>
      </c>
      <c r="AH194" s="90">
        <v>203.51372529805653</v>
      </c>
      <c r="AI194" s="91">
        <v>549.00424301812836</v>
      </c>
      <c r="AJ194" s="90">
        <v>18.99285523135601</v>
      </c>
      <c r="AK194" s="91">
        <v>41.48473828900616</v>
      </c>
      <c r="AL194" s="106">
        <v>2777.2820512820513</v>
      </c>
      <c r="AM194" s="107">
        <v>3438.1731422505304</v>
      </c>
      <c r="AN194" s="106"/>
      <c r="AO194" s="107"/>
      <c r="AP194" s="106">
        <v>199.86676121794872</v>
      </c>
      <c r="AQ194" s="107">
        <v>15.577134615384617</v>
      </c>
      <c r="AR194" s="122">
        <v>51.57229559791282</v>
      </c>
      <c r="AS194" s="115">
        <v>46.501973433635236</v>
      </c>
      <c r="AT194" s="114">
        <v>79.327751975552573</v>
      </c>
      <c r="AU194" s="115">
        <v>82.603218779721431</v>
      </c>
      <c r="AV194" s="106">
        <v>1968.4385448309652</v>
      </c>
      <c r="AW194" s="107">
        <v>1838.0539964069899</v>
      </c>
      <c r="AX194" s="151"/>
      <c r="AZ194"/>
      <c r="BA194"/>
      <c r="BB194"/>
    </row>
    <row r="195" spans="1:54" ht="15.6" customHeight="1" x14ac:dyDescent="0.3">
      <c r="A195" s="1">
        <v>599</v>
      </c>
      <c r="B195" s="38" t="s">
        <v>348</v>
      </c>
      <c r="C195" s="146">
        <v>11225</v>
      </c>
      <c r="D195" s="160">
        <v>8.36</v>
      </c>
      <c r="E195" s="35">
        <v>1222.9118423162583</v>
      </c>
      <c r="F195" s="34">
        <v>2191.455248106904</v>
      </c>
      <c r="G195" s="35">
        <v>4272.4964365256128</v>
      </c>
      <c r="H195" s="34">
        <v>5027.4099465478839</v>
      </c>
      <c r="I195" s="35">
        <v>28.622887356009791</v>
      </c>
      <c r="J195" s="34">
        <v>43.590144257316567</v>
      </c>
      <c r="K195" s="35">
        <v>-3031.7075305122494</v>
      </c>
      <c r="L195" s="34">
        <v>-2836.3614209354118</v>
      </c>
      <c r="M195" s="123">
        <v>2141.9133844097996</v>
      </c>
      <c r="N195" s="35">
        <v>1361.9064587973273</v>
      </c>
      <c r="O195" s="34">
        <v>1361.9064587973273</v>
      </c>
      <c r="P195" s="35">
        <v>3503.8198432071267</v>
      </c>
      <c r="Q195" s="34">
        <v>3503.8198432071267</v>
      </c>
      <c r="R195" s="130">
        <v>439.70517416481067</v>
      </c>
      <c r="S195" s="34">
        <v>603.0028311804009</v>
      </c>
      <c r="T195" s="35">
        <v>244.78103340757238</v>
      </c>
      <c r="U195" s="34">
        <v>398.63126948775056</v>
      </c>
      <c r="V195" s="35">
        <v>179.63204421671023</v>
      </c>
      <c r="W195" s="34">
        <v>151.26832171376623</v>
      </c>
      <c r="X195" s="35">
        <v>194.92414075723832</v>
      </c>
      <c r="Y195" s="34">
        <v>205.4912579064588</v>
      </c>
      <c r="Z195" s="90">
        <v>1401.3485550111359</v>
      </c>
      <c r="AA195" s="91">
        <v>1492.4620044543431</v>
      </c>
      <c r="AB195" s="90">
        <v>31.377288155216789</v>
      </c>
      <c r="AC195" s="91">
        <v>40.403228315407866</v>
      </c>
      <c r="AD195" s="90">
        <v>-961.09404454342973</v>
      </c>
      <c r="AE195" s="91">
        <v>595.82514565701558</v>
      </c>
      <c r="AF195" s="368">
        <v>0.86011491887242753</v>
      </c>
      <c r="AG195" s="97">
        <v>0.92120836214653001</v>
      </c>
      <c r="AH195" s="90">
        <v>442.04683207126953</v>
      </c>
      <c r="AI195" s="91">
        <v>772.24285077951004</v>
      </c>
      <c r="AJ195" s="90">
        <v>27.956914708666634</v>
      </c>
      <c r="AK195" s="91">
        <v>41.950081543615184</v>
      </c>
      <c r="AL195" s="106">
        <v>4180.9077924276171</v>
      </c>
      <c r="AM195" s="107">
        <v>5297.5017853006684</v>
      </c>
      <c r="AN195" s="106"/>
      <c r="AO195" s="107"/>
      <c r="AP195" s="106">
        <v>283.86675174013919</v>
      </c>
      <c r="AQ195" s="107">
        <v>42.491756202034622</v>
      </c>
      <c r="AR195" s="122">
        <v>41.540457008628579</v>
      </c>
      <c r="AS195" s="115">
        <v>37.656878320180397</v>
      </c>
      <c r="AT195" s="114">
        <v>104.94366505599922</v>
      </c>
      <c r="AU195" s="115">
        <v>117.44733028976682</v>
      </c>
      <c r="AV195" s="106">
        <v>1477.9041799554566</v>
      </c>
      <c r="AW195" s="107">
        <v>1908.5654209354122</v>
      </c>
      <c r="AX195" s="151"/>
      <c r="AZ195"/>
      <c r="BA195"/>
      <c r="BB195"/>
    </row>
    <row r="196" spans="1:54" ht="15.6" customHeight="1" x14ac:dyDescent="0.3">
      <c r="A196" s="1">
        <v>583</v>
      </c>
      <c r="B196" s="38" t="s">
        <v>239</v>
      </c>
      <c r="C196" s="146">
        <v>912</v>
      </c>
      <c r="D196" s="160">
        <v>9.36</v>
      </c>
      <c r="E196" s="35">
        <v>1702.97524122807</v>
      </c>
      <c r="F196" s="34">
        <v>2715.4680701754387</v>
      </c>
      <c r="G196" s="35">
        <v>5401.3326315789482</v>
      </c>
      <c r="H196" s="34">
        <v>6108.2920065789467</v>
      </c>
      <c r="I196" s="35">
        <v>31.528797750236816</v>
      </c>
      <c r="J196" s="34">
        <v>44.455439708035222</v>
      </c>
      <c r="K196" s="35">
        <v>-3605.9020065789473</v>
      </c>
      <c r="L196" s="34">
        <v>-3330.9663486842105</v>
      </c>
      <c r="M196" s="123">
        <v>4569.4270175438596</v>
      </c>
      <c r="N196" s="35">
        <v>189.67653508771929</v>
      </c>
      <c r="O196" s="34">
        <v>189.67653508771929</v>
      </c>
      <c r="P196" s="35">
        <v>4759.1035526315791</v>
      </c>
      <c r="Q196" s="34">
        <v>4759.1035526315791</v>
      </c>
      <c r="R196" s="130">
        <v>1037.8895285087719</v>
      </c>
      <c r="S196" s="34">
        <v>1285.2904605263157</v>
      </c>
      <c r="T196" s="35">
        <v>579.35130482456145</v>
      </c>
      <c r="U196" s="34">
        <v>747.83162280701754</v>
      </c>
      <c r="V196" s="35">
        <v>179.14683541155821</v>
      </c>
      <c r="W196" s="34">
        <v>171.8689637250059</v>
      </c>
      <c r="X196" s="35">
        <v>458.53822368421049</v>
      </c>
      <c r="Y196" s="34">
        <v>537.4531798245614</v>
      </c>
      <c r="Z196" s="90">
        <v>808.78399122807014</v>
      </c>
      <c r="AA196" s="91">
        <v>868.40213815789468</v>
      </c>
      <c r="AB196" s="90">
        <v>128.32712635793121</v>
      </c>
      <c r="AC196" s="91">
        <v>148.00636756292985</v>
      </c>
      <c r="AD196" s="90">
        <v>414.68612938596488</v>
      </c>
      <c r="AE196" s="91">
        <v>1237.8240350877193</v>
      </c>
      <c r="AF196" s="368">
        <v>1.0479671063636373</v>
      </c>
      <c r="AG196" s="97">
        <v>1.1341374241080431</v>
      </c>
      <c r="AH196" s="90">
        <v>2011.6896929824561</v>
      </c>
      <c r="AI196" s="91">
        <v>2354.5217434210526</v>
      </c>
      <c r="AJ196" s="90">
        <v>103.31614595003192</v>
      </c>
      <c r="AK196" s="91">
        <v>105.60401505778276</v>
      </c>
      <c r="AL196" s="106">
        <v>7870.495888157895</v>
      </c>
      <c r="AM196" s="107">
        <v>8902.6487828947375</v>
      </c>
      <c r="AN196" s="106"/>
      <c r="AO196" s="107"/>
      <c r="AP196" s="106">
        <v>2343.0619957761351</v>
      </c>
      <c r="AQ196" s="107">
        <v>2097.0176557550158</v>
      </c>
      <c r="AR196" s="122">
        <v>56.538480394816162</v>
      </c>
      <c r="AS196" s="115">
        <v>54.201562364680314</v>
      </c>
      <c r="AT196" s="114">
        <v>133.23325396555336</v>
      </c>
      <c r="AU196" s="115">
        <v>132.16534252296287</v>
      </c>
      <c r="AV196" s="106">
        <v>6570.0556469298244</v>
      </c>
      <c r="AW196" s="107">
        <v>6480.3287061403507</v>
      </c>
      <c r="AX196" s="151"/>
      <c r="AZ196"/>
      <c r="BA196"/>
      <c r="BB196"/>
    </row>
    <row r="197" spans="1:54" ht="15.6" customHeight="1" x14ac:dyDescent="0.3">
      <c r="A197" s="1">
        <v>854</v>
      </c>
      <c r="B197" s="38" t="s">
        <v>314</v>
      </c>
      <c r="C197" s="146">
        <v>3253</v>
      </c>
      <c r="D197" s="160">
        <v>8.61</v>
      </c>
      <c r="E197" s="35">
        <v>688.76782969566557</v>
      </c>
      <c r="F197" s="34">
        <v>2235.8687365508763</v>
      </c>
      <c r="G197" s="35">
        <v>3485.3612726713804</v>
      </c>
      <c r="H197" s="34">
        <v>4880.5668613587459</v>
      </c>
      <c r="I197" s="35">
        <v>19.761734173621388</v>
      </c>
      <c r="J197" s="34">
        <v>45.811660818604423</v>
      </c>
      <c r="K197" s="35">
        <v>-2796.5934429757149</v>
      </c>
      <c r="L197" s="34">
        <v>-2644.6981248078696</v>
      </c>
      <c r="M197" s="123">
        <v>2222.4618044881649</v>
      </c>
      <c r="N197" s="35">
        <v>1094.6178911773748</v>
      </c>
      <c r="O197" s="34">
        <v>1094.6178911773748</v>
      </c>
      <c r="P197" s="35">
        <v>3317.0796956655395</v>
      </c>
      <c r="Q197" s="34">
        <v>3317.0796956655395</v>
      </c>
      <c r="R197" s="130">
        <v>615.17131878266218</v>
      </c>
      <c r="S197" s="34">
        <v>725.82508453735011</v>
      </c>
      <c r="T197" s="35">
        <v>328.90207193359976</v>
      </c>
      <c r="U197" s="34">
        <v>496.74269904703351</v>
      </c>
      <c r="V197" s="35">
        <v>187.03783626722051</v>
      </c>
      <c r="W197" s="34">
        <v>146.11691041051944</v>
      </c>
      <c r="X197" s="35">
        <v>286.26924684906243</v>
      </c>
      <c r="Y197" s="34">
        <v>227.10113741162004</v>
      </c>
      <c r="Z197" s="90">
        <v>173.29383645865354</v>
      </c>
      <c r="AA197" s="91">
        <v>227.84352905010761</v>
      </c>
      <c r="AB197" s="90">
        <v>354.98741983788722</v>
      </c>
      <c r="AC197" s="91">
        <v>318.56295746618548</v>
      </c>
      <c r="AD197" s="90">
        <v>441.77536120504152</v>
      </c>
      <c r="AE197" s="91">
        <v>670.31431601598536</v>
      </c>
      <c r="AF197" s="368">
        <v>5.5553893797591103</v>
      </c>
      <c r="AG197" s="97">
        <v>2.6918730191386362</v>
      </c>
      <c r="AH197" s="90">
        <v>65.324589609591158</v>
      </c>
      <c r="AI197" s="91">
        <v>542.67691361819857</v>
      </c>
      <c r="AJ197" s="90">
        <v>6.1255182363173919</v>
      </c>
      <c r="AK197" s="91">
        <v>35.974964993423008</v>
      </c>
      <c r="AL197" s="106">
        <v>691.08484475868431</v>
      </c>
      <c r="AM197" s="107">
        <v>1832.5813095604058</v>
      </c>
      <c r="AN197" s="106"/>
      <c r="AO197" s="107"/>
      <c r="AP197" s="106">
        <v>236.05150214592274</v>
      </c>
      <c r="AQ197" s="107">
        <v>0</v>
      </c>
      <c r="AR197" s="122">
        <v>79.717848629215581</v>
      </c>
      <c r="AS197" s="115">
        <v>61.867504457197029</v>
      </c>
      <c r="AT197" s="114">
        <v>28.571385037950208</v>
      </c>
      <c r="AU197" s="115">
        <v>47.028409010071613</v>
      </c>
      <c r="AV197" s="106">
        <v>757.28542268675074</v>
      </c>
      <c r="AW197" s="107">
        <v>895.94405164463569</v>
      </c>
      <c r="AX197" s="151"/>
      <c r="AZ197"/>
      <c r="BA197"/>
      <c r="BB197"/>
    </row>
    <row r="198" spans="1:54" ht="15.6" customHeight="1" x14ac:dyDescent="0.3">
      <c r="A198" s="1">
        <v>584</v>
      </c>
      <c r="B198" s="38" t="s">
        <v>240</v>
      </c>
      <c r="C198" s="146">
        <v>2578</v>
      </c>
      <c r="D198" s="160">
        <v>8.86</v>
      </c>
      <c r="E198" s="35">
        <v>1014.6056555469355</v>
      </c>
      <c r="F198" s="34">
        <v>1368.0030605120248</v>
      </c>
      <c r="G198" s="35">
        <v>4726.2492164468586</v>
      </c>
      <c r="H198" s="34">
        <v>5512.8370868890615</v>
      </c>
      <c r="I198" s="35">
        <v>21.467459904911763</v>
      </c>
      <c r="J198" s="34">
        <v>24.814864632323104</v>
      </c>
      <c r="K198" s="35">
        <v>-3711.6435608999222</v>
      </c>
      <c r="L198" s="34">
        <v>-4142.4706167571758</v>
      </c>
      <c r="M198" s="123">
        <v>1949.8487199379365</v>
      </c>
      <c r="N198" s="35">
        <v>2202.0065942591154</v>
      </c>
      <c r="O198" s="34">
        <v>2750.2901202482544</v>
      </c>
      <c r="P198" s="35">
        <v>4151.8553141970515</v>
      </c>
      <c r="Q198" s="34">
        <v>4700.1388401861914</v>
      </c>
      <c r="R198" s="130">
        <v>521.7670752521334</v>
      </c>
      <c r="S198" s="34">
        <v>616.81286656322732</v>
      </c>
      <c r="T198" s="35">
        <v>549.20839410395661</v>
      </c>
      <c r="U198" s="34">
        <v>682.22546547711408</v>
      </c>
      <c r="V198" s="35">
        <v>95.003477888098544</v>
      </c>
      <c r="W198" s="34">
        <v>90.411879616932737</v>
      </c>
      <c r="X198" s="35">
        <v>-27.441318851823119</v>
      </c>
      <c r="Y198" s="34">
        <v>-65.412598913886725</v>
      </c>
      <c r="Z198" s="90">
        <v>801.26460046547709</v>
      </c>
      <c r="AA198" s="91">
        <v>966.03169123351438</v>
      </c>
      <c r="AB198" s="90">
        <v>65.117949170476805</v>
      </c>
      <c r="AC198" s="91">
        <v>63.850168908602399</v>
      </c>
      <c r="AD198" s="90">
        <v>-281.09283165244369</v>
      </c>
      <c r="AE198" s="91">
        <v>576.08308378588049</v>
      </c>
      <c r="AF198" s="368">
        <v>0.60178115947847144</v>
      </c>
      <c r="AG198" s="97">
        <v>0.65550270394111165</v>
      </c>
      <c r="AH198" s="90">
        <v>3297.3773196276184</v>
      </c>
      <c r="AI198" s="91">
        <v>3650.2077773467804</v>
      </c>
      <c r="AJ198" s="90">
        <v>145.54172576837001</v>
      </c>
      <c r="AK198" s="91">
        <v>140.57515884452937</v>
      </c>
      <c r="AL198" s="106">
        <v>7565.6803723816911</v>
      </c>
      <c r="AM198" s="107">
        <v>8083.4660395655546</v>
      </c>
      <c r="AN198" s="106"/>
      <c r="AO198" s="107"/>
      <c r="AP198" s="106">
        <v>0</v>
      </c>
      <c r="AQ198" s="107">
        <v>1.2450395778364116</v>
      </c>
      <c r="AR198" s="122">
        <v>42.566481418076528</v>
      </c>
      <c r="AS198" s="115">
        <v>42.473476617093809</v>
      </c>
      <c r="AT198" s="114">
        <v>159.93311069317247</v>
      </c>
      <c r="AU198" s="115">
        <v>146.59750559841845</v>
      </c>
      <c r="AV198" s="106">
        <v>1776.0792203258338</v>
      </c>
      <c r="AW198" s="107">
        <v>2117.1763731574865</v>
      </c>
      <c r="AX198" s="151"/>
      <c r="AZ198"/>
      <c r="BA198"/>
      <c r="BB198"/>
    </row>
    <row r="199" spans="1:54" ht="15.6" customHeight="1" x14ac:dyDescent="0.3">
      <c r="A199" s="1">
        <v>588</v>
      </c>
      <c r="B199" s="38" t="s">
        <v>241</v>
      </c>
      <c r="C199" s="146">
        <v>1577</v>
      </c>
      <c r="D199" s="160">
        <v>8.86</v>
      </c>
      <c r="E199" s="35">
        <v>952.42862396956241</v>
      </c>
      <c r="F199" s="34">
        <v>1835.2053772986683</v>
      </c>
      <c r="G199" s="35">
        <v>3417.0072733037409</v>
      </c>
      <c r="H199" s="34">
        <v>4226.3117247939126</v>
      </c>
      <c r="I199" s="35">
        <v>27.873181055558732</v>
      </c>
      <c r="J199" s="34">
        <v>43.423332134549504</v>
      </c>
      <c r="K199" s="35">
        <v>-2464.5786493341789</v>
      </c>
      <c r="L199" s="34">
        <v>-2391.1063474952443</v>
      </c>
      <c r="M199" s="123">
        <v>2642.2228091312618</v>
      </c>
      <c r="N199" s="35">
        <v>-89.778059606848444</v>
      </c>
      <c r="O199" s="34">
        <v>-89.778059606848444</v>
      </c>
      <c r="P199" s="35">
        <v>2552.4447495244135</v>
      </c>
      <c r="Q199" s="34">
        <v>2552.4447495244135</v>
      </c>
      <c r="R199" s="130">
        <v>-27.712974001268233</v>
      </c>
      <c r="S199" s="34">
        <v>42.440050729232723</v>
      </c>
      <c r="T199" s="35">
        <v>262.44850982878881</v>
      </c>
      <c r="U199" s="34">
        <v>309.67083703233988</v>
      </c>
      <c r="V199" s="35">
        <v>-10.559394686350894</v>
      </c>
      <c r="W199" s="34">
        <v>13.704891017813402</v>
      </c>
      <c r="X199" s="35">
        <v>326.96119213696892</v>
      </c>
      <c r="Y199" s="34">
        <v>349.77630310716552</v>
      </c>
      <c r="Z199" s="90">
        <v>10.330152187698161</v>
      </c>
      <c r="AA199" s="91">
        <v>22.829372225745086</v>
      </c>
      <c r="AB199" s="90">
        <v>-268.27265947030969</v>
      </c>
      <c r="AC199" s="91">
        <v>185.901085275452</v>
      </c>
      <c r="AD199" s="90">
        <v>573.00327837666453</v>
      </c>
      <c r="AE199" s="91">
        <v>574.73863031071664</v>
      </c>
      <c r="AF199" s="368">
        <v>0.19043466232361747</v>
      </c>
      <c r="AG199" s="97">
        <v>0.26183143312437279</v>
      </c>
      <c r="AH199" s="90">
        <v>855.62696258719086</v>
      </c>
      <c r="AI199" s="91">
        <v>948.84487000634124</v>
      </c>
      <c r="AJ199" s="90">
        <v>81.184261834310163</v>
      </c>
      <c r="AK199" s="91">
        <v>73.662241372863647</v>
      </c>
      <c r="AL199" s="106">
        <v>4903.5676854787571</v>
      </c>
      <c r="AM199" s="107">
        <v>5326.5985478757138</v>
      </c>
      <c r="AN199" s="106"/>
      <c r="AO199" s="107"/>
      <c r="AP199" s="106">
        <v>124.78748750000001</v>
      </c>
      <c r="AQ199" s="107">
        <v>3.8519000000000001</v>
      </c>
      <c r="AR199" s="122">
        <v>13.425369931112016</v>
      </c>
      <c r="AS199" s="115">
        <v>12.835185664227019</v>
      </c>
      <c r="AT199" s="114">
        <v>164.26071699774434</v>
      </c>
      <c r="AU199" s="115">
        <v>144.34189006368433</v>
      </c>
      <c r="AV199" s="106">
        <v>-1852.4500190234623</v>
      </c>
      <c r="AW199" s="107">
        <v>-1822.1585542168675</v>
      </c>
      <c r="AX199" s="151"/>
      <c r="AZ199"/>
      <c r="BA199"/>
      <c r="BB199"/>
    </row>
    <row r="200" spans="1:54" ht="15.6" customHeight="1" x14ac:dyDescent="0.3">
      <c r="A200" s="1">
        <v>592</v>
      </c>
      <c r="B200" s="39" t="s">
        <v>242</v>
      </c>
      <c r="C200" s="146">
        <v>3596</v>
      </c>
      <c r="D200" s="160">
        <v>9.11</v>
      </c>
      <c r="E200" s="35">
        <v>811.20936040044489</v>
      </c>
      <c r="F200" s="34">
        <v>1256.0526084538376</v>
      </c>
      <c r="G200" s="35">
        <v>4064.0075305895439</v>
      </c>
      <c r="H200" s="34">
        <v>4660.7357202447165</v>
      </c>
      <c r="I200" s="35">
        <v>19.960823258680506</v>
      </c>
      <c r="J200" s="34">
        <v>26.949663826634808</v>
      </c>
      <c r="K200" s="35">
        <v>-3241.9791879866521</v>
      </c>
      <c r="L200" s="34">
        <v>-3404.6831117908791</v>
      </c>
      <c r="M200" s="123">
        <v>2379.2254505005562</v>
      </c>
      <c r="N200" s="35">
        <v>1303.8312013348166</v>
      </c>
      <c r="O200" s="34">
        <v>1660.2006562847607</v>
      </c>
      <c r="P200" s="35">
        <v>3683.0566518353726</v>
      </c>
      <c r="Q200" s="34">
        <v>4039.4261067853167</v>
      </c>
      <c r="R200" s="130">
        <v>368.3251946607341</v>
      </c>
      <c r="S200" s="34">
        <v>534.89045606229149</v>
      </c>
      <c r="T200" s="35">
        <v>311.13088987764178</v>
      </c>
      <c r="U200" s="34">
        <v>438.32811179087872</v>
      </c>
      <c r="V200" s="35">
        <v>118.38271500640296</v>
      </c>
      <c r="W200" s="34">
        <v>122.02969457671506</v>
      </c>
      <c r="X200" s="35">
        <v>57.194304783092328</v>
      </c>
      <c r="Y200" s="34">
        <v>96.562344271412684</v>
      </c>
      <c r="Z200" s="90">
        <v>321.78033648498337</v>
      </c>
      <c r="AA200" s="91">
        <v>323.27461902113458</v>
      </c>
      <c r="AB200" s="90">
        <v>114.46479342555804</v>
      </c>
      <c r="AC200" s="91">
        <v>165.46008396264546</v>
      </c>
      <c r="AD200" s="90">
        <v>36.853317575083302</v>
      </c>
      <c r="AE200" s="91">
        <v>445.74988598442718</v>
      </c>
      <c r="AF200" s="368">
        <v>0.69761967306675299</v>
      </c>
      <c r="AG200" s="97">
        <v>0.74795786080310989</v>
      </c>
      <c r="AH200" s="90">
        <v>1631.6807258064516</v>
      </c>
      <c r="AI200" s="91">
        <v>1773.1249416017797</v>
      </c>
      <c r="AJ200" s="90">
        <v>126.54864116690548</v>
      </c>
      <c r="AK200" s="91">
        <v>117.69876935080762</v>
      </c>
      <c r="AL200" s="106">
        <v>4798.2600111234706</v>
      </c>
      <c r="AM200" s="107">
        <v>6269.039685761958</v>
      </c>
      <c r="AN200" s="106"/>
      <c r="AO200" s="107"/>
      <c r="AP200" s="106">
        <v>0</v>
      </c>
      <c r="AQ200" s="107">
        <v>-101.75842235004109</v>
      </c>
      <c r="AR200" s="122">
        <v>35.302695854071288</v>
      </c>
      <c r="AS200" s="115">
        <v>32.123381570664492</v>
      </c>
      <c r="AT200" s="114">
        <v>124.86585029111417</v>
      </c>
      <c r="AU200" s="115">
        <v>136.27131963718458</v>
      </c>
      <c r="AV200" s="106">
        <v>651.01108453837605</v>
      </c>
      <c r="AW200" s="107">
        <v>865.23258064516142</v>
      </c>
      <c r="AX200" s="151"/>
      <c r="AZ200"/>
      <c r="BA200"/>
      <c r="BB200"/>
    </row>
    <row r="201" spans="1:54" ht="15.6" customHeight="1" x14ac:dyDescent="0.3">
      <c r="A201" s="1">
        <v>593</v>
      </c>
      <c r="B201" s="38" t="s">
        <v>23</v>
      </c>
      <c r="C201" s="146">
        <v>17050</v>
      </c>
      <c r="D201" s="160">
        <v>9.36</v>
      </c>
      <c r="E201" s="35">
        <v>794.06593313782992</v>
      </c>
      <c r="F201" s="34">
        <v>1758.0771548387095</v>
      </c>
      <c r="G201" s="35">
        <v>2970.9594082111435</v>
      </c>
      <c r="H201" s="34">
        <v>3725.135548973607</v>
      </c>
      <c r="I201" s="35">
        <v>26.727592808679546</v>
      </c>
      <c r="J201" s="34">
        <v>47.194984765671563</v>
      </c>
      <c r="K201" s="35">
        <v>-2175.5635043988268</v>
      </c>
      <c r="L201" s="34">
        <v>-1962.5575501466276</v>
      </c>
      <c r="M201" s="123">
        <v>2382.2302557184748</v>
      </c>
      <c r="N201" s="35">
        <v>308.03096774193546</v>
      </c>
      <c r="O201" s="34">
        <v>327.56573079178884</v>
      </c>
      <c r="P201" s="35">
        <v>2690.2612234604103</v>
      </c>
      <c r="Q201" s="34">
        <v>2709.7959865102639</v>
      </c>
      <c r="R201" s="130">
        <v>524.32639061583586</v>
      </c>
      <c r="S201" s="34">
        <v>691.47185102639298</v>
      </c>
      <c r="T201" s="35">
        <v>367.64519941348976</v>
      </c>
      <c r="U201" s="34">
        <v>500.60905395894423</v>
      </c>
      <c r="V201" s="35">
        <v>142.61749954910388</v>
      </c>
      <c r="W201" s="34">
        <v>138.12611768765609</v>
      </c>
      <c r="X201" s="35">
        <v>197.38867448680352</v>
      </c>
      <c r="Y201" s="34">
        <v>190.86279706744867</v>
      </c>
      <c r="Z201" s="90">
        <v>386.82765219941348</v>
      </c>
      <c r="AA201" s="91">
        <v>478.60650087976541</v>
      </c>
      <c r="AB201" s="90">
        <v>135.54521959188699</v>
      </c>
      <c r="AC201" s="91">
        <v>144.47606744900926</v>
      </c>
      <c r="AD201" s="90">
        <v>318.74106334310858</v>
      </c>
      <c r="AE201" s="91">
        <v>803.6171565982404</v>
      </c>
      <c r="AF201" s="368">
        <v>0.89523822027981992</v>
      </c>
      <c r="AG201" s="97">
        <v>0.96634045218852094</v>
      </c>
      <c r="AH201" s="90">
        <v>59.850495601173016</v>
      </c>
      <c r="AI201" s="91">
        <v>550.11904222873898</v>
      </c>
      <c r="AJ201" s="90">
        <v>5.1418933004615042</v>
      </c>
      <c r="AK201" s="91">
        <v>38.866205223892244</v>
      </c>
      <c r="AL201" s="106">
        <v>4761.849384164223</v>
      </c>
      <c r="AM201" s="107">
        <v>5753.9303923753669</v>
      </c>
      <c r="AN201" s="106"/>
      <c r="AO201" s="107"/>
      <c r="AP201" s="106">
        <v>791.29458042981798</v>
      </c>
      <c r="AQ201" s="107">
        <v>0.39127949874099666</v>
      </c>
      <c r="AR201" s="122">
        <v>43.879532389050276</v>
      </c>
      <c r="AS201" s="115">
        <v>35.969222053636898</v>
      </c>
      <c r="AT201" s="114">
        <v>148.99414591840343</v>
      </c>
      <c r="AU201" s="115">
        <v>146.55354043236275</v>
      </c>
      <c r="AV201" s="106">
        <v>834.94233665689148</v>
      </c>
      <c r="AW201" s="107">
        <v>356.53563284457476</v>
      </c>
      <c r="AX201" s="151"/>
      <c r="AZ201"/>
      <c r="BA201"/>
      <c r="BB201"/>
    </row>
    <row r="202" spans="1:54" ht="15.6" customHeight="1" x14ac:dyDescent="0.3">
      <c r="A202" s="1">
        <v>595</v>
      </c>
      <c r="B202" s="38" t="s">
        <v>243</v>
      </c>
      <c r="C202" s="146">
        <v>4073</v>
      </c>
      <c r="D202" s="160">
        <v>9.11</v>
      </c>
      <c r="E202" s="35">
        <v>1060.1331721090105</v>
      </c>
      <c r="F202" s="34">
        <v>1379.5260324085441</v>
      </c>
      <c r="G202" s="35">
        <v>3952.0495482445372</v>
      </c>
      <c r="H202" s="34">
        <v>4672.6162337343485</v>
      </c>
      <c r="I202" s="35">
        <v>26.824895770345581</v>
      </c>
      <c r="J202" s="34">
        <v>29.523632230888964</v>
      </c>
      <c r="K202" s="35">
        <v>-2891.9163761355267</v>
      </c>
      <c r="L202" s="34">
        <v>-3293.0902013258042</v>
      </c>
      <c r="M202" s="123">
        <v>1995.4862582862756</v>
      </c>
      <c r="N202" s="35">
        <v>1340.597593911122</v>
      </c>
      <c r="O202" s="34">
        <v>1743.7470611342992</v>
      </c>
      <c r="P202" s="35">
        <v>3336.0838521973974</v>
      </c>
      <c r="Q202" s="34">
        <v>3739.2333194205748</v>
      </c>
      <c r="R202" s="130">
        <v>617.47717407316475</v>
      </c>
      <c r="S202" s="34">
        <v>605.33671740731654</v>
      </c>
      <c r="T202" s="35">
        <v>414.40157377854166</v>
      </c>
      <c r="U202" s="34">
        <v>426.97277191259514</v>
      </c>
      <c r="V202" s="35">
        <v>149.0045436948914</v>
      </c>
      <c r="W202" s="34">
        <v>141.77407957321316</v>
      </c>
      <c r="X202" s="35">
        <v>203.07560029462314</v>
      </c>
      <c r="Y202" s="34">
        <v>184.64522219494231</v>
      </c>
      <c r="Z202" s="90">
        <v>205.3157770684999</v>
      </c>
      <c r="AA202" s="91">
        <v>229.04266142892217</v>
      </c>
      <c r="AB202" s="90">
        <v>300.74511705311113</v>
      </c>
      <c r="AC202" s="91">
        <v>264.28994215785781</v>
      </c>
      <c r="AD202" s="90">
        <v>572.36279646452249</v>
      </c>
      <c r="AE202" s="91">
        <v>639.99951632703176</v>
      </c>
      <c r="AF202" s="368">
        <v>1.7915061033796742</v>
      </c>
      <c r="AG202" s="97">
        <v>1.5746378027519077</v>
      </c>
      <c r="AH202" s="90">
        <v>2513.0193665602751</v>
      </c>
      <c r="AI202" s="91">
        <v>2755.4346427694577</v>
      </c>
      <c r="AJ202" s="90">
        <v>211.06341810447037</v>
      </c>
      <c r="AK202" s="91">
        <v>196.09365484094869</v>
      </c>
      <c r="AL202" s="106">
        <v>2536.8956886815618</v>
      </c>
      <c r="AM202" s="107">
        <v>2864.8489737294376</v>
      </c>
      <c r="AN202" s="106"/>
      <c r="AO202" s="107"/>
      <c r="AP202" s="106">
        <v>66.167067632850234</v>
      </c>
      <c r="AQ202" s="107">
        <v>2.1350579710144926</v>
      </c>
      <c r="AR202" s="122">
        <v>66.404387885326372</v>
      </c>
      <c r="AS202" s="115">
        <v>64.074675127376793</v>
      </c>
      <c r="AT202" s="114">
        <v>68.766223975235121</v>
      </c>
      <c r="AU202" s="115">
        <v>67.971761528350399</v>
      </c>
      <c r="AV202" s="106">
        <v>1212.070606432605</v>
      </c>
      <c r="AW202" s="107">
        <v>1661.0997765774612</v>
      </c>
      <c r="AX202" s="151"/>
      <c r="AZ202"/>
      <c r="BA202"/>
      <c r="BB202"/>
    </row>
    <row r="203" spans="1:54" ht="15.6" customHeight="1" x14ac:dyDescent="0.3">
      <c r="A203" s="1">
        <v>598</v>
      </c>
      <c r="B203" s="38" t="s">
        <v>244</v>
      </c>
      <c r="C203" s="146">
        <v>19475</v>
      </c>
      <c r="D203" s="160">
        <v>8.61</v>
      </c>
      <c r="E203" s="35">
        <v>1154.7823779204107</v>
      </c>
      <c r="F203" s="34">
        <v>3346.2397432605903</v>
      </c>
      <c r="G203" s="35">
        <v>3899.5490572528884</v>
      </c>
      <c r="H203" s="34">
        <v>5566.85026957638</v>
      </c>
      <c r="I203" s="35">
        <v>29.613228631464356</v>
      </c>
      <c r="J203" s="34">
        <v>60.110108611116445</v>
      </c>
      <c r="K203" s="35">
        <v>-2719.1335748395377</v>
      </c>
      <c r="L203" s="34">
        <v>-1798.7677021822849</v>
      </c>
      <c r="M203" s="123">
        <v>2741.6842284980744</v>
      </c>
      <c r="N203" s="35">
        <v>451.65802310654686</v>
      </c>
      <c r="O203" s="34">
        <v>451.65802310654686</v>
      </c>
      <c r="P203" s="35">
        <v>3193.3422516046212</v>
      </c>
      <c r="Q203" s="34">
        <v>3193.3422516046212</v>
      </c>
      <c r="R203" s="130">
        <v>598.54820231065469</v>
      </c>
      <c r="S203" s="34">
        <v>1147.3207702182285</v>
      </c>
      <c r="T203" s="35">
        <v>359.1084888318357</v>
      </c>
      <c r="U203" s="34">
        <v>621.76534017971755</v>
      </c>
      <c r="V203" s="35">
        <v>166.67614966655509</v>
      </c>
      <c r="W203" s="34">
        <v>184.52633108925022</v>
      </c>
      <c r="X203" s="35">
        <v>239.43971347881899</v>
      </c>
      <c r="Y203" s="34">
        <v>525.55543003851096</v>
      </c>
      <c r="Z203" s="90">
        <v>411.15650834403078</v>
      </c>
      <c r="AA203" s="91">
        <v>445.43204107830553</v>
      </c>
      <c r="AB203" s="90">
        <v>145.57672755755925</v>
      </c>
      <c r="AC203" s="91">
        <v>257.57481824629969</v>
      </c>
      <c r="AD203" s="90">
        <v>187.52557227214371</v>
      </c>
      <c r="AE203" s="91">
        <v>1133.5712965340181</v>
      </c>
      <c r="AF203" s="368">
        <v>1.1436271310087638</v>
      </c>
      <c r="AG203" s="97">
        <v>1.1245087673901359</v>
      </c>
      <c r="AH203" s="90">
        <v>122.25571245186136</v>
      </c>
      <c r="AI203" s="91">
        <v>506.13607188703463</v>
      </c>
      <c r="AJ203" s="90">
        <v>9.8856067764322102</v>
      </c>
      <c r="AK203" s="91">
        <v>25.199658935858924</v>
      </c>
      <c r="AL203" s="106">
        <v>4056.4826700898589</v>
      </c>
      <c r="AM203" s="107">
        <v>8162.289550706033</v>
      </c>
      <c r="AN203" s="106"/>
      <c r="AO203" s="107"/>
      <c r="AP203" s="106">
        <v>969.68063726766286</v>
      </c>
      <c r="AQ203" s="107">
        <v>17.12537095850471</v>
      </c>
      <c r="AR203" s="122">
        <v>56.560068559811974</v>
      </c>
      <c r="AS203" s="115">
        <v>48.629226609147722</v>
      </c>
      <c r="AT203" s="114">
        <v>108.70126636813316</v>
      </c>
      <c r="AU203" s="115">
        <v>144.47743865795255</v>
      </c>
      <c r="AV203" s="106">
        <v>3398.9751091142489</v>
      </c>
      <c r="AW203" s="107">
        <v>6174.8293709884465</v>
      </c>
      <c r="AX203" s="151"/>
      <c r="AZ203"/>
      <c r="BA203"/>
      <c r="BB203"/>
    </row>
    <row r="204" spans="1:54" ht="15.6" customHeight="1" x14ac:dyDescent="0.3">
      <c r="A204" s="1">
        <v>601</v>
      </c>
      <c r="B204" s="38" t="s">
        <v>245</v>
      </c>
      <c r="C204" s="146">
        <v>3739</v>
      </c>
      <c r="D204" s="160">
        <v>8.36</v>
      </c>
      <c r="E204" s="35">
        <v>1430.7861754479807</v>
      </c>
      <c r="F204" s="34">
        <v>2109.6523214763306</v>
      </c>
      <c r="G204" s="35">
        <v>4374.360625835785</v>
      </c>
      <c r="H204" s="34">
        <v>5250.2464562717305</v>
      </c>
      <c r="I204" s="35">
        <v>32.708464112389187</v>
      </c>
      <c r="J204" s="34">
        <v>40.181967438047138</v>
      </c>
      <c r="K204" s="35">
        <v>-2943.5744503878041</v>
      </c>
      <c r="L204" s="34">
        <v>-3140.5941347953999</v>
      </c>
      <c r="M204" s="123">
        <v>2244.2535437282695</v>
      </c>
      <c r="N204" s="35">
        <v>1635.0195239368816</v>
      </c>
      <c r="O204" s="34">
        <v>1987.3394410270125</v>
      </c>
      <c r="P204" s="35">
        <v>3879.2730676651508</v>
      </c>
      <c r="Q204" s="34">
        <v>4231.5929847552816</v>
      </c>
      <c r="R204" s="130">
        <v>799.51609521262378</v>
      </c>
      <c r="S204" s="34">
        <v>927.44766515110985</v>
      </c>
      <c r="T204" s="35">
        <v>453.07121957742714</v>
      </c>
      <c r="U204" s="34">
        <v>630.52629312650447</v>
      </c>
      <c r="V204" s="35">
        <v>176.46587570897145</v>
      </c>
      <c r="W204" s="34">
        <v>147.09103732253607</v>
      </c>
      <c r="X204" s="35">
        <v>346.44487563519652</v>
      </c>
      <c r="Y204" s="34">
        <v>296.92137202460549</v>
      </c>
      <c r="Z204" s="90">
        <v>516.83955603102436</v>
      </c>
      <c r="AA204" s="91">
        <v>588.99706071142009</v>
      </c>
      <c r="AB204" s="90">
        <v>154.69328651087827</v>
      </c>
      <c r="AC204" s="91">
        <v>157.46218903552628</v>
      </c>
      <c r="AD204" s="90">
        <v>350.54642685209944</v>
      </c>
      <c r="AE204" s="91">
        <v>798.59700722118214</v>
      </c>
      <c r="AF204" s="368">
        <v>1.2542005902380717</v>
      </c>
      <c r="AG204" s="97">
        <v>1.2915884443826806</v>
      </c>
      <c r="AH204" s="90">
        <v>1967.8963680128375</v>
      </c>
      <c r="AI204" s="91">
        <v>2441.7022171703666</v>
      </c>
      <c r="AJ204" s="90">
        <v>132.33065912988945</v>
      </c>
      <c r="AK204" s="91">
        <v>136.78142599521837</v>
      </c>
      <c r="AL204" s="106">
        <v>4859.8510296870818</v>
      </c>
      <c r="AM204" s="107">
        <v>5442.9400909334045</v>
      </c>
      <c r="AN204" s="106"/>
      <c r="AO204" s="107"/>
      <c r="AP204" s="106">
        <v>0</v>
      </c>
      <c r="AQ204" s="107">
        <v>0</v>
      </c>
      <c r="AR204" s="122">
        <v>49.492819158185583</v>
      </c>
      <c r="AS204" s="115">
        <v>48.293451007725139</v>
      </c>
      <c r="AT204" s="114">
        <v>107.42063878295623</v>
      </c>
      <c r="AU204" s="115">
        <v>103.24773224907646</v>
      </c>
      <c r="AV204" s="106">
        <v>2175.7267665151107</v>
      </c>
      <c r="AW204" s="107">
        <v>2796.8896255683339</v>
      </c>
      <c r="AX204" s="151"/>
      <c r="AZ204"/>
      <c r="BA204"/>
      <c r="BB204"/>
    </row>
    <row r="205" spans="1:54" ht="15.6" customHeight="1" x14ac:dyDescent="0.3">
      <c r="A205" s="1">
        <v>604</v>
      </c>
      <c r="B205" s="39" t="s">
        <v>246</v>
      </c>
      <c r="C205" s="146">
        <v>20763</v>
      </c>
      <c r="D205" s="160">
        <v>7.86</v>
      </c>
      <c r="E205" s="35">
        <v>604.12222703848192</v>
      </c>
      <c r="F205" s="34">
        <v>626.86176515917737</v>
      </c>
      <c r="G205" s="35">
        <v>3444.7538939459614</v>
      </c>
      <c r="H205" s="34">
        <v>3465.8926407551899</v>
      </c>
      <c r="I205" s="35">
        <v>17.537456829650626</v>
      </c>
      <c r="J205" s="34">
        <v>18.086589232105855</v>
      </c>
      <c r="K205" s="35">
        <v>-2840.6316669074795</v>
      </c>
      <c r="L205" s="34">
        <v>-2839.0308755960123</v>
      </c>
      <c r="M205" s="123">
        <v>2981.4141915908103</v>
      </c>
      <c r="N205" s="35">
        <v>779.06020324615906</v>
      </c>
      <c r="O205" s="34">
        <v>779.06020324615906</v>
      </c>
      <c r="P205" s="35">
        <v>3760.4743948369696</v>
      </c>
      <c r="Q205" s="34">
        <v>3760.4743948369696</v>
      </c>
      <c r="R205" s="130">
        <v>868.26239464431933</v>
      </c>
      <c r="S205" s="34">
        <v>868.98651158310463</v>
      </c>
      <c r="T205" s="35">
        <v>504.84106487501805</v>
      </c>
      <c r="U205" s="34">
        <v>511.65016616095943</v>
      </c>
      <c r="V205" s="35">
        <v>171.98727580912467</v>
      </c>
      <c r="W205" s="34">
        <v>169.83997446992544</v>
      </c>
      <c r="X205" s="35">
        <v>363.42132976930117</v>
      </c>
      <c r="Y205" s="34">
        <v>357.33634542214514</v>
      </c>
      <c r="Z205" s="90">
        <v>839.08598853730189</v>
      </c>
      <c r="AA205" s="91">
        <v>839.25425468381252</v>
      </c>
      <c r="AB205" s="90">
        <v>103.47716521376765</v>
      </c>
      <c r="AC205" s="91">
        <v>103.54269957326503</v>
      </c>
      <c r="AD205" s="90">
        <v>28.935593122381281</v>
      </c>
      <c r="AE205" s="91">
        <v>847.87562779945097</v>
      </c>
      <c r="AF205" s="368">
        <v>2.0166306051471383</v>
      </c>
      <c r="AG205" s="97">
        <v>2.0181498402058908</v>
      </c>
      <c r="AH205" s="90">
        <v>190.32745845976015</v>
      </c>
      <c r="AI205" s="91">
        <v>206.54840870779753</v>
      </c>
      <c r="AJ205" s="90">
        <v>14.113119013475821</v>
      </c>
      <c r="AK205" s="91">
        <v>15.382335513617916</v>
      </c>
      <c r="AL205" s="106">
        <v>3151.0379049270337</v>
      </c>
      <c r="AM205" s="107">
        <v>3151.0379049270337</v>
      </c>
      <c r="AN205" s="106"/>
      <c r="AO205" s="107"/>
      <c r="AP205" s="106">
        <v>0</v>
      </c>
      <c r="AQ205" s="107">
        <v>0.44682234746385691</v>
      </c>
      <c r="AR205" s="122">
        <v>54.399018427455246</v>
      </c>
      <c r="AS205" s="115">
        <v>53.51560863356908</v>
      </c>
      <c r="AT205" s="114">
        <v>91.774025924389861</v>
      </c>
      <c r="AU205" s="115">
        <v>91.522843731667095</v>
      </c>
      <c r="AV205" s="106">
        <v>2783.9597408852287</v>
      </c>
      <c r="AW205" s="107">
        <v>3056.3618754515246</v>
      </c>
      <c r="AX205" s="151"/>
      <c r="AZ205"/>
      <c r="BA205"/>
      <c r="BB205"/>
    </row>
    <row r="206" spans="1:54" ht="15.6" customHeight="1" x14ac:dyDescent="0.3">
      <c r="A206" s="1">
        <v>607</v>
      </c>
      <c r="B206" s="38" t="s">
        <v>247</v>
      </c>
      <c r="C206" s="146">
        <v>4064</v>
      </c>
      <c r="D206" s="160">
        <v>7.61</v>
      </c>
      <c r="E206" s="35">
        <v>764.18182086614172</v>
      </c>
      <c r="F206" s="34">
        <v>1469.4795767716535</v>
      </c>
      <c r="G206" s="35">
        <v>3327.494901574803</v>
      </c>
      <c r="H206" s="34">
        <v>3959.2042322834645</v>
      </c>
      <c r="I206" s="35">
        <v>22.965679692085402</v>
      </c>
      <c r="J206" s="34">
        <v>37.11552853953517</v>
      </c>
      <c r="K206" s="35">
        <v>-2563.3130807086613</v>
      </c>
      <c r="L206" s="34">
        <v>-2489.7246555118109</v>
      </c>
      <c r="M206" s="123">
        <v>1670.6963164370079</v>
      </c>
      <c r="N206" s="35">
        <v>892.82313484251972</v>
      </c>
      <c r="O206" s="34">
        <v>892.82308070866145</v>
      </c>
      <c r="P206" s="35">
        <v>2563.5194512795279</v>
      </c>
      <c r="Q206" s="34">
        <v>2563.5193971456692</v>
      </c>
      <c r="R206" s="130">
        <v>25.514881889763778</v>
      </c>
      <c r="S206" s="34">
        <v>104.45767716535433</v>
      </c>
      <c r="T206" s="35">
        <v>869.70070127952749</v>
      </c>
      <c r="U206" s="34">
        <v>442.86835629921262</v>
      </c>
      <c r="V206" s="35">
        <v>2.9337543194142057</v>
      </c>
      <c r="W206" s="34">
        <v>23.586620195275408</v>
      </c>
      <c r="X206" s="35">
        <v>-844.18581938976376</v>
      </c>
      <c r="Y206" s="34">
        <v>-338.41067913385825</v>
      </c>
      <c r="Z206" s="90">
        <v>1548.15625</v>
      </c>
      <c r="AA206" s="91">
        <v>1551.513533464567</v>
      </c>
      <c r="AB206" s="90">
        <v>0.87526326321298809</v>
      </c>
      <c r="AC206" s="91">
        <v>6.7326307449022265</v>
      </c>
      <c r="AD206" s="90">
        <v>-1809.7775812007874</v>
      </c>
      <c r="AE206" s="91">
        <v>-158.66079724409448</v>
      </c>
      <c r="AF206" s="368">
        <v>0.18564557015449881</v>
      </c>
      <c r="AG206" s="97">
        <v>0.41488558636930423</v>
      </c>
      <c r="AH206" s="90">
        <v>181.31742125984252</v>
      </c>
      <c r="AI206" s="91">
        <v>483.67175196850394</v>
      </c>
      <c r="AJ206" s="90">
        <v>11.751434884055582</v>
      </c>
      <c r="AK206" s="91">
        <v>28.101323488734824</v>
      </c>
      <c r="AL206" s="106">
        <v>2462.548622047244</v>
      </c>
      <c r="AM206" s="107">
        <v>2462.5487204724409</v>
      </c>
      <c r="AN206" s="106"/>
      <c r="AO206" s="107"/>
      <c r="AP206" s="106">
        <v>59.143339862879529</v>
      </c>
      <c r="AQ206" s="107">
        <v>5.0362389813907935E-2</v>
      </c>
      <c r="AR206" s="122">
        <v>60.855286122708797</v>
      </c>
      <c r="AS206" s="115">
        <v>58.404980576185537</v>
      </c>
      <c r="AT206" s="114">
        <v>95.243509606361869</v>
      </c>
      <c r="AU206" s="115">
        <v>81.793408560822172</v>
      </c>
      <c r="AV206" s="106">
        <v>568.69586614173227</v>
      </c>
      <c r="AW206" s="107">
        <v>2732.6466535433069</v>
      </c>
      <c r="AX206" s="151"/>
      <c r="AZ206"/>
      <c r="BA206"/>
      <c r="BB206" s="222"/>
    </row>
    <row r="207" spans="1:54" ht="15.6" customHeight="1" x14ac:dyDescent="0.3">
      <c r="A207" s="1">
        <v>608</v>
      </c>
      <c r="B207" s="38" t="s">
        <v>248</v>
      </c>
      <c r="C207" s="146">
        <v>1943</v>
      </c>
      <c r="D207" s="160">
        <v>8.86</v>
      </c>
      <c r="E207" s="35">
        <v>863.18805455481208</v>
      </c>
      <c r="F207" s="34">
        <v>1052.6158466289244</v>
      </c>
      <c r="G207" s="35">
        <v>3765.3364282038083</v>
      </c>
      <c r="H207" s="34">
        <v>4214.0925733401955</v>
      </c>
      <c r="I207" s="35">
        <v>22.924593087863379</v>
      </c>
      <c r="J207" s="34">
        <v>24.978469938893504</v>
      </c>
      <c r="K207" s="35">
        <v>-2902.1483736489963</v>
      </c>
      <c r="L207" s="34">
        <v>-3171.8249562532164</v>
      </c>
      <c r="M207" s="123">
        <v>2198.6903190941844</v>
      </c>
      <c r="N207" s="35">
        <v>1093.8188368502315</v>
      </c>
      <c r="O207" s="34">
        <v>1402.1404477611941</v>
      </c>
      <c r="P207" s="35">
        <v>3292.5091559444159</v>
      </c>
      <c r="Q207" s="34">
        <v>3600.8307668553784</v>
      </c>
      <c r="R207" s="130">
        <v>356.18172928461144</v>
      </c>
      <c r="S207" s="34">
        <v>383.78452393206379</v>
      </c>
      <c r="T207" s="35">
        <v>299.57136387030368</v>
      </c>
      <c r="U207" s="34">
        <v>364.5497735460628</v>
      </c>
      <c r="V207" s="35">
        <v>118.89712176856018</v>
      </c>
      <c r="W207" s="34">
        <v>105.27630293084536</v>
      </c>
      <c r="X207" s="35">
        <v>56.610365414307772</v>
      </c>
      <c r="Y207" s="34">
        <v>19.234750386001032</v>
      </c>
      <c r="Z207" s="90">
        <v>1069.1793463715903</v>
      </c>
      <c r="AA207" s="91">
        <v>1103.5648275862068</v>
      </c>
      <c r="AB207" s="90">
        <v>33.313562452675868</v>
      </c>
      <c r="AC207" s="91">
        <v>34.77679918192969</v>
      </c>
      <c r="AD207" s="90">
        <v>-519.69906845084915</v>
      </c>
      <c r="AE207" s="91">
        <v>322.4542923314462</v>
      </c>
      <c r="AF207" s="368">
        <v>0.84532177165416622</v>
      </c>
      <c r="AG207" s="97">
        <v>0.86169452914901223</v>
      </c>
      <c r="AH207" s="90">
        <v>292.66673185795162</v>
      </c>
      <c r="AI207" s="91">
        <v>510.39133813690171</v>
      </c>
      <c r="AJ207" s="90">
        <v>20.025916867901412</v>
      </c>
      <c r="AK207" s="91">
        <v>31.844514475491675</v>
      </c>
      <c r="AL207" s="106">
        <v>3429.8291302110138</v>
      </c>
      <c r="AM207" s="107">
        <v>3620.0390941842511</v>
      </c>
      <c r="AN207" s="106"/>
      <c r="AO207" s="107"/>
      <c r="AP207" s="106">
        <v>209.14180808080809</v>
      </c>
      <c r="AQ207" s="107">
        <v>1.6988636363636365</v>
      </c>
      <c r="AR207" s="122">
        <v>48.004955517304268</v>
      </c>
      <c r="AS207" s="115">
        <v>47.599685022549927</v>
      </c>
      <c r="AT207" s="114">
        <v>101.42672090186794</v>
      </c>
      <c r="AU207" s="115">
        <v>97.002342758578365</v>
      </c>
      <c r="AV207" s="106">
        <v>1578.5615491507976</v>
      </c>
      <c r="AW207" s="107">
        <v>1746.2693309315491</v>
      </c>
      <c r="AX207" s="151"/>
      <c r="AZ207"/>
      <c r="BA207"/>
      <c r="BB207"/>
    </row>
    <row r="208" spans="1:54" ht="15.6" customHeight="1" x14ac:dyDescent="0.3">
      <c r="A208" s="1">
        <v>609</v>
      </c>
      <c r="B208" s="38" t="s">
        <v>249</v>
      </c>
      <c r="C208" s="146">
        <v>83106</v>
      </c>
      <c r="D208" s="160">
        <v>8.36</v>
      </c>
      <c r="E208" s="35">
        <v>1345.1485606334079</v>
      </c>
      <c r="F208" s="34">
        <v>3100.419120159796</v>
      </c>
      <c r="G208" s="35">
        <v>3519.7054799894113</v>
      </c>
      <c r="H208" s="34">
        <v>5600.1702019108125</v>
      </c>
      <c r="I208" s="35">
        <v>38.217645433147283</v>
      </c>
      <c r="J208" s="34">
        <v>55.362944488757037</v>
      </c>
      <c r="K208" s="35">
        <v>-2136.8666774962094</v>
      </c>
      <c r="L208" s="34">
        <v>-2486.5343651481239</v>
      </c>
      <c r="M208" s="123">
        <v>2415.0185484802541</v>
      </c>
      <c r="N208" s="35">
        <v>295.71206651745962</v>
      </c>
      <c r="O208" s="34">
        <v>1286.1257454335428</v>
      </c>
      <c r="P208" s="35">
        <v>2710.7306149977139</v>
      </c>
      <c r="Q208" s="34">
        <v>3701.1442939137969</v>
      </c>
      <c r="R208" s="130">
        <v>554.79326631049503</v>
      </c>
      <c r="S208" s="34">
        <v>1051.830041994561</v>
      </c>
      <c r="T208" s="35">
        <v>380.36128306018816</v>
      </c>
      <c r="U208" s="34">
        <v>771.02394038938223</v>
      </c>
      <c r="V208" s="35">
        <v>145.85955275124698</v>
      </c>
      <c r="W208" s="34">
        <v>136.41989397415679</v>
      </c>
      <c r="X208" s="35">
        <v>174.43198325030684</v>
      </c>
      <c r="Y208" s="34">
        <v>260.22337592953573</v>
      </c>
      <c r="Z208" s="90">
        <v>813.70747960436063</v>
      </c>
      <c r="AA208" s="91">
        <v>1179.9861458859768</v>
      </c>
      <c r="AB208" s="90">
        <v>68.180922517747703</v>
      </c>
      <c r="AC208" s="91">
        <v>89.139185715168594</v>
      </c>
      <c r="AD208" s="90">
        <v>-256.42451134695455</v>
      </c>
      <c r="AE208" s="91">
        <v>1001.7336240463986</v>
      </c>
      <c r="AF208" s="368">
        <v>1.1021865857866817</v>
      </c>
      <c r="AG208" s="97">
        <v>1.2209307510065237</v>
      </c>
      <c r="AH208" s="90">
        <v>109.9565309363945</v>
      </c>
      <c r="AI208" s="91">
        <v>500.06533956633695</v>
      </c>
      <c r="AJ208" s="90">
        <v>8.0763112074960173</v>
      </c>
      <c r="AK208" s="91">
        <v>23.422762549079</v>
      </c>
      <c r="AL208" s="106">
        <v>3947.3976661131564</v>
      </c>
      <c r="AM208" s="107">
        <v>6604.4217445190479</v>
      </c>
      <c r="AN208" s="106"/>
      <c r="AO208" s="107"/>
      <c r="AP208" s="106">
        <v>1479.3009025899885</v>
      </c>
      <c r="AQ208" s="107">
        <v>28.271462171744485</v>
      </c>
      <c r="AR208" s="122">
        <v>53.840946700862979</v>
      </c>
      <c r="AS208" s="115">
        <v>45.152520266286281</v>
      </c>
      <c r="AT208" s="114">
        <v>114.97060079080875</v>
      </c>
      <c r="AU208" s="115">
        <v>124.93186131404806</v>
      </c>
      <c r="AV208" s="106">
        <v>597.21297824465137</v>
      </c>
      <c r="AW208" s="107">
        <v>1327.5082872476114</v>
      </c>
      <c r="AX208" s="151"/>
      <c r="AZ208"/>
      <c r="BA208"/>
      <c r="BB208"/>
    </row>
    <row r="209" spans="1:54" ht="15.6" customHeight="1" x14ac:dyDescent="0.3">
      <c r="A209" s="1">
        <v>611</v>
      </c>
      <c r="B209" s="38" t="s">
        <v>250</v>
      </c>
      <c r="C209" s="146">
        <v>4973</v>
      </c>
      <c r="D209" s="160">
        <v>7.86</v>
      </c>
      <c r="E209" s="35">
        <v>645.15425296601654</v>
      </c>
      <c r="F209" s="34">
        <v>671.12392117434138</v>
      </c>
      <c r="G209" s="35">
        <v>3376.259270058315</v>
      </c>
      <c r="H209" s="34">
        <v>3573.5208123868892</v>
      </c>
      <c r="I209" s="35">
        <v>19.108551842787634</v>
      </c>
      <c r="J209" s="34">
        <v>18.780467679047106</v>
      </c>
      <c r="K209" s="35">
        <v>-2731.1050170922986</v>
      </c>
      <c r="L209" s="34">
        <v>-2902.3968912125479</v>
      </c>
      <c r="M209" s="123">
        <v>2408.4022059119243</v>
      </c>
      <c r="N209" s="35">
        <v>919.33943293786444</v>
      </c>
      <c r="O209" s="34">
        <v>1091.1248160064347</v>
      </c>
      <c r="P209" s="35">
        <v>3327.7416388497886</v>
      </c>
      <c r="Q209" s="34">
        <v>3499.527021918359</v>
      </c>
      <c r="R209" s="130">
        <v>565.88160667605064</v>
      </c>
      <c r="S209" s="34">
        <v>568.13202694550569</v>
      </c>
      <c r="T209" s="35">
        <v>369.83048461693141</v>
      </c>
      <c r="U209" s="34">
        <v>386.11496078825655</v>
      </c>
      <c r="V209" s="35">
        <v>153.01107675376952</v>
      </c>
      <c r="W209" s="34">
        <v>147.14064064900774</v>
      </c>
      <c r="X209" s="35">
        <v>186.33772370802333</v>
      </c>
      <c r="Y209" s="34">
        <v>172.73147798109792</v>
      </c>
      <c r="Z209" s="90">
        <v>389.4925377035994</v>
      </c>
      <c r="AA209" s="91">
        <v>409.11663382264226</v>
      </c>
      <c r="AB209" s="90">
        <v>145.28689304612092</v>
      </c>
      <c r="AC209" s="91">
        <v>138.86798530704542</v>
      </c>
      <c r="AD209" s="90">
        <v>140.44040016086871</v>
      </c>
      <c r="AE209" s="91">
        <v>498.73167303438566</v>
      </c>
      <c r="AF209" s="368">
        <v>3.7952131758771817</v>
      </c>
      <c r="AG209" s="97">
        <v>3.8096151064262096</v>
      </c>
      <c r="AH209" s="90">
        <v>212.84909109189624</v>
      </c>
      <c r="AI209" s="91">
        <v>299.01687110396136</v>
      </c>
      <c r="AJ209" s="90">
        <v>18.406896745255839</v>
      </c>
      <c r="AK209" s="91">
        <v>24.594201727405441</v>
      </c>
      <c r="AL209" s="106">
        <v>1032.8522018902072</v>
      </c>
      <c r="AM209" s="107">
        <v>1032.8522018902072</v>
      </c>
      <c r="AN209" s="106"/>
      <c r="AO209" s="107"/>
      <c r="AP209" s="106">
        <v>0</v>
      </c>
      <c r="AQ209" s="107">
        <v>0</v>
      </c>
      <c r="AR209" s="122">
        <v>68.38954702197401</v>
      </c>
      <c r="AS209" s="115">
        <v>68.89216341789465</v>
      </c>
      <c r="AT209" s="114">
        <v>44.326978996768098</v>
      </c>
      <c r="AU209" s="115">
        <v>43.128619949126616</v>
      </c>
      <c r="AV209" s="106">
        <v>2345.2830585159863</v>
      </c>
      <c r="AW209" s="107">
        <v>2547.9615986326162</v>
      </c>
      <c r="AX209" s="151"/>
      <c r="AZ209"/>
      <c r="BA209"/>
      <c r="BB209"/>
    </row>
    <row r="210" spans="1:54" ht="15.6" customHeight="1" x14ac:dyDescent="0.3">
      <c r="A210" s="1">
        <v>638</v>
      </c>
      <c r="B210" s="38" t="s">
        <v>262</v>
      </c>
      <c r="C210" s="146">
        <v>51289</v>
      </c>
      <c r="D210" s="160">
        <v>7.11</v>
      </c>
      <c r="E210" s="35">
        <v>935.86373881339068</v>
      </c>
      <c r="F210" s="34">
        <v>3750.3260991635634</v>
      </c>
      <c r="G210" s="35">
        <v>3984.7731106085125</v>
      </c>
      <c r="H210" s="34">
        <v>5978.8455906724639</v>
      </c>
      <c r="I210" s="35">
        <v>23.485998144332878</v>
      </c>
      <c r="J210" s="34">
        <v>62.726592321006066</v>
      </c>
      <c r="K210" s="35">
        <v>-3021.4509873462143</v>
      </c>
      <c r="L210" s="34">
        <v>-2227.4182701943887</v>
      </c>
      <c r="M210" s="123">
        <v>2975.2456867944393</v>
      </c>
      <c r="N210" s="35">
        <v>923.09779874826961</v>
      </c>
      <c r="O210" s="34">
        <v>923.09779874826961</v>
      </c>
      <c r="P210" s="35">
        <v>3898.343485542709</v>
      </c>
      <c r="Q210" s="34">
        <v>3898.343485542709</v>
      </c>
      <c r="R210" s="130">
        <v>945.62134512273587</v>
      </c>
      <c r="S210" s="34">
        <v>1590.2936272885022</v>
      </c>
      <c r="T210" s="35">
        <v>529.72737916512312</v>
      </c>
      <c r="U210" s="34">
        <v>912.70445514632763</v>
      </c>
      <c r="V210" s="35">
        <v>178.51094399029978</v>
      </c>
      <c r="W210" s="34">
        <v>174.23971344957897</v>
      </c>
      <c r="X210" s="35">
        <v>415.89396595761275</v>
      </c>
      <c r="Y210" s="34">
        <v>677.58917214217468</v>
      </c>
      <c r="Z210" s="90">
        <v>926.21938329856312</v>
      </c>
      <c r="AA210" s="91">
        <v>1706.4100284661429</v>
      </c>
      <c r="AB210" s="90">
        <v>102.09474798023295</v>
      </c>
      <c r="AC210" s="91">
        <v>93.195281366107807</v>
      </c>
      <c r="AD210" s="90">
        <v>153.11683616369976</v>
      </c>
      <c r="AE210" s="91">
        <v>1659.0184844703542</v>
      </c>
      <c r="AF210" s="368">
        <v>5.0872889968230339</v>
      </c>
      <c r="AG210" s="97">
        <v>2.5217078232105883</v>
      </c>
      <c r="AH210" s="90">
        <v>1571.3691542046051</v>
      </c>
      <c r="AI210" s="91">
        <v>2369.9282809179354</v>
      </c>
      <c r="AJ210" s="90">
        <v>111.59462078238396</v>
      </c>
      <c r="AK210" s="91">
        <v>102.72041331801809</v>
      </c>
      <c r="AL210" s="106">
        <v>1454.4562734699448</v>
      </c>
      <c r="AM210" s="107">
        <v>4483.8960145450292</v>
      </c>
      <c r="AN210" s="106"/>
      <c r="AO210" s="107"/>
      <c r="AP210" s="106">
        <v>43.505271705184263</v>
      </c>
      <c r="AQ210" s="107">
        <v>9.9129856339787636</v>
      </c>
      <c r="AR210" s="122">
        <v>66.444354296055451</v>
      </c>
      <c r="AS210" s="115">
        <v>48.308801174828616</v>
      </c>
      <c r="AT210" s="114">
        <v>49.180593535003219</v>
      </c>
      <c r="AU210" s="115">
        <v>90.052224368375008</v>
      </c>
      <c r="AV210" s="106">
        <v>2852.067673380257</v>
      </c>
      <c r="AW210" s="107">
        <v>3903.5795811967478</v>
      </c>
      <c r="AX210" s="151"/>
      <c r="AZ210"/>
      <c r="BA210"/>
      <c r="BB210"/>
    </row>
    <row r="211" spans="1:54" ht="15.6" customHeight="1" x14ac:dyDescent="0.3">
      <c r="A211" s="1">
        <v>614</v>
      </c>
      <c r="B211" s="38" t="s">
        <v>251</v>
      </c>
      <c r="C211" s="146">
        <v>2923</v>
      </c>
      <c r="D211" s="160">
        <v>9.11</v>
      </c>
      <c r="E211" s="35">
        <v>1286.3789668149163</v>
      </c>
      <c r="F211" s="34">
        <v>2012.0105439616832</v>
      </c>
      <c r="G211" s="35">
        <v>4284.9523297981523</v>
      </c>
      <c r="H211" s="34">
        <v>4761.0188983920634</v>
      </c>
      <c r="I211" s="35">
        <v>30.020846623409518</v>
      </c>
      <c r="J211" s="34">
        <v>42.260083122988625</v>
      </c>
      <c r="K211" s="35">
        <v>-2998.5733629832362</v>
      </c>
      <c r="L211" s="34">
        <v>-2749.0083544303798</v>
      </c>
      <c r="M211" s="123">
        <v>2330.0078891549774</v>
      </c>
      <c r="N211" s="35">
        <v>1241.0896339377352</v>
      </c>
      <c r="O211" s="34">
        <v>1241.0896339377352</v>
      </c>
      <c r="P211" s="35">
        <v>3571.0975230927124</v>
      </c>
      <c r="Q211" s="34">
        <v>3571.0975230927124</v>
      </c>
      <c r="R211" s="130">
        <v>383.72637016763599</v>
      </c>
      <c r="S211" s="34">
        <v>566.12561067396507</v>
      </c>
      <c r="T211" s="35">
        <v>440.77595620937399</v>
      </c>
      <c r="U211" s="34">
        <v>569.70328087581254</v>
      </c>
      <c r="V211" s="35">
        <v>87.057010429434868</v>
      </c>
      <c r="W211" s="34">
        <v>99.372011655550338</v>
      </c>
      <c r="X211" s="35">
        <v>13.22616147793363</v>
      </c>
      <c r="Y211" s="34">
        <v>66.691392405063297</v>
      </c>
      <c r="Z211" s="90">
        <v>333.53633937735202</v>
      </c>
      <c r="AA211" s="91">
        <v>364.47406431748203</v>
      </c>
      <c r="AB211" s="90">
        <v>115.04784482673733</v>
      </c>
      <c r="AC211" s="91">
        <v>155.32672036187208</v>
      </c>
      <c r="AD211" s="90">
        <v>122.98209031816623</v>
      </c>
      <c r="AE211" s="91">
        <v>572.80571330824489</v>
      </c>
      <c r="AF211" s="368">
        <v>0.9894247832395423</v>
      </c>
      <c r="AG211" s="97">
        <v>1.0589620507030919</v>
      </c>
      <c r="AH211" s="90">
        <v>2089.6217003079032</v>
      </c>
      <c r="AI211" s="91">
        <v>2409.2560109476567</v>
      </c>
      <c r="AJ211" s="90">
        <v>146.63575581429154</v>
      </c>
      <c r="AK211" s="91">
        <v>150.31587954974913</v>
      </c>
      <c r="AL211" s="106">
        <v>3110.9533150872389</v>
      </c>
      <c r="AM211" s="107">
        <v>4203.2010058159422</v>
      </c>
      <c r="AN211" s="106"/>
      <c r="AO211" s="107"/>
      <c r="AP211" s="106">
        <v>122.2800233411137</v>
      </c>
      <c r="AQ211" s="107">
        <v>122.2800233411137</v>
      </c>
      <c r="AR211" s="122">
        <v>68.373357209479039</v>
      </c>
      <c r="AS211" s="115">
        <v>58.306432216395706</v>
      </c>
      <c r="AT211" s="114">
        <v>76.676450245310605</v>
      </c>
      <c r="AU211" s="115">
        <v>88.557405461705216</v>
      </c>
      <c r="AV211" s="106">
        <v>2135.1601573725625</v>
      </c>
      <c r="AW211" s="107">
        <v>1289.1468080738966</v>
      </c>
      <c r="AX211" s="151"/>
      <c r="AZ211"/>
      <c r="BA211"/>
      <c r="BB211"/>
    </row>
    <row r="212" spans="1:54" ht="15.6" customHeight="1" x14ac:dyDescent="0.3">
      <c r="A212" s="1">
        <v>615</v>
      </c>
      <c r="B212" s="38" t="s">
        <v>252</v>
      </c>
      <c r="C212" s="146">
        <v>7479</v>
      </c>
      <c r="D212" s="160">
        <v>8.36</v>
      </c>
      <c r="E212" s="35">
        <v>1133.9941569728574</v>
      </c>
      <c r="F212" s="34">
        <v>1948.7471760930607</v>
      </c>
      <c r="G212" s="35">
        <v>5138.1775972723626</v>
      </c>
      <c r="H212" s="34">
        <v>5695.6705094263943</v>
      </c>
      <c r="I212" s="35">
        <v>22.069968106490638</v>
      </c>
      <c r="J212" s="34">
        <v>34.214534932592464</v>
      </c>
      <c r="K212" s="35">
        <v>-4004.183440299505</v>
      </c>
      <c r="L212" s="34">
        <v>-3746.2089423719749</v>
      </c>
      <c r="M212" s="123">
        <v>2031.2373565984756</v>
      </c>
      <c r="N212" s="35">
        <v>2037.808396844498</v>
      </c>
      <c r="O212" s="34">
        <v>2037.808396844498</v>
      </c>
      <c r="P212" s="35">
        <v>4069.0457534429734</v>
      </c>
      <c r="Q212" s="34">
        <v>4069.0457534429734</v>
      </c>
      <c r="R212" s="130">
        <v>74.463206311004143</v>
      </c>
      <c r="S212" s="34">
        <v>180.69590988100012</v>
      </c>
      <c r="T212" s="35">
        <v>648.89083701029551</v>
      </c>
      <c r="U212" s="34">
        <v>862.69813344029944</v>
      </c>
      <c r="V212" s="35">
        <v>11.47545967116541</v>
      </c>
      <c r="W212" s="34">
        <v>20.945438836225865</v>
      </c>
      <c r="X212" s="35">
        <v>-574.4276306992914</v>
      </c>
      <c r="Y212" s="34">
        <v>-682.00222355929941</v>
      </c>
      <c r="Z212" s="90">
        <v>332.86400855729374</v>
      </c>
      <c r="AA212" s="91">
        <v>990.39797566519576</v>
      </c>
      <c r="AB212" s="90">
        <v>22.370458925176127</v>
      </c>
      <c r="AC212" s="91">
        <v>18.244777788407397</v>
      </c>
      <c r="AD212" s="90">
        <v>31.486246824441739</v>
      </c>
      <c r="AE212" s="91">
        <v>67.529306056959484</v>
      </c>
      <c r="AF212" s="368">
        <v>0.23449231168990908</v>
      </c>
      <c r="AG212" s="97">
        <v>0.29157044643555519</v>
      </c>
      <c r="AH212" s="90">
        <v>1847.131790346303</v>
      </c>
      <c r="AI212" s="91">
        <v>2093.9096416633242</v>
      </c>
      <c r="AJ212" s="90">
        <v>107.18163340104948</v>
      </c>
      <c r="AK212" s="91">
        <v>95.826049774252226</v>
      </c>
      <c r="AL212" s="106">
        <v>4603.8463751838481</v>
      </c>
      <c r="AM212" s="107">
        <v>9231.2654499264609</v>
      </c>
      <c r="AN212" s="106"/>
      <c r="AO212" s="107"/>
      <c r="AP212" s="106">
        <v>0</v>
      </c>
      <c r="AQ212" s="107">
        <v>9.8636064711298169E-2</v>
      </c>
      <c r="AR212" s="122">
        <v>52.36131539991343</v>
      </c>
      <c r="AS212" s="115">
        <v>36.165133674430663</v>
      </c>
      <c r="AT212" s="114">
        <v>102.79630094335587</v>
      </c>
      <c r="AU212" s="115">
        <v>172.10506250709483</v>
      </c>
      <c r="AV212" s="106">
        <v>-127.02906805722695</v>
      </c>
      <c r="AW212" s="107">
        <v>-132.22624281321035</v>
      </c>
      <c r="AX212" s="151"/>
      <c r="AZ212"/>
      <c r="BA212"/>
      <c r="BB212"/>
    </row>
    <row r="213" spans="1:54" ht="15.6" customHeight="1" x14ac:dyDescent="0.3">
      <c r="A213" s="1">
        <v>616</v>
      </c>
      <c r="B213" s="38" t="s">
        <v>253</v>
      </c>
      <c r="C213" s="146">
        <v>1781</v>
      </c>
      <c r="D213" s="160">
        <v>8.86</v>
      </c>
      <c r="E213" s="35">
        <v>814.78294778214479</v>
      </c>
      <c r="F213" s="34">
        <v>822.56294216732181</v>
      </c>
      <c r="G213" s="35">
        <v>3734.4810050533406</v>
      </c>
      <c r="H213" s="34">
        <v>3814.594312184166</v>
      </c>
      <c r="I213" s="35">
        <v>21.817836178028895</v>
      </c>
      <c r="J213" s="34">
        <v>21.563575962455033</v>
      </c>
      <c r="K213" s="35">
        <v>-2919.6980572711959</v>
      </c>
      <c r="L213" s="34">
        <v>-2992.0313700168444</v>
      </c>
      <c r="M213" s="123">
        <v>2299.6649185850647</v>
      </c>
      <c r="N213" s="35">
        <v>725.30544637843911</v>
      </c>
      <c r="O213" s="34">
        <v>725.30544637843911</v>
      </c>
      <c r="P213" s="35">
        <v>3024.9703649635039</v>
      </c>
      <c r="Q213" s="34">
        <v>3024.9703649635039</v>
      </c>
      <c r="R213" s="130">
        <v>122.53595171252105</v>
      </c>
      <c r="S213" s="34">
        <v>42.018910724312178</v>
      </c>
      <c r="T213" s="35">
        <v>214.84778214486246</v>
      </c>
      <c r="U213" s="34">
        <v>217.91449747332956</v>
      </c>
      <c r="V213" s="35">
        <v>57.033845306301757</v>
      </c>
      <c r="W213" s="34">
        <v>19.282292464022433</v>
      </c>
      <c r="X213" s="35">
        <v>-92.311830432341381</v>
      </c>
      <c r="Y213" s="34">
        <v>-175.89558674901738</v>
      </c>
      <c r="Z213" s="90">
        <v>106.27907355418304</v>
      </c>
      <c r="AA213" s="91">
        <v>107.73892756878158</v>
      </c>
      <c r="AB213" s="90">
        <v>115.29640559959337</v>
      </c>
      <c r="AC213" s="91">
        <v>39.00067661012023</v>
      </c>
      <c r="AD213" s="90">
        <v>18.773862998315554</v>
      </c>
      <c r="AE213" s="91">
        <v>-145.55471645143177</v>
      </c>
      <c r="AF213" s="368">
        <v>0.39843825069830613</v>
      </c>
      <c r="AG213" s="97">
        <v>0.24333473880600556</v>
      </c>
      <c r="AH213" s="90">
        <v>338.27770353733854</v>
      </c>
      <c r="AI213" s="91">
        <v>762.62257720381808</v>
      </c>
      <c r="AJ213" s="90">
        <v>31.409596779584732</v>
      </c>
      <c r="AK213" s="91">
        <v>69.594339054443921</v>
      </c>
      <c r="AL213" s="106">
        <v>3290.2877709152158</v>
      </c>
      <c r="AM213" s="107">
        <v>3290.2877709152158</v>
      </c>
      <c r="AN213" s="106"/>
      <c r="AO213" s="107"/>
      <c r="AP213" s="106">
        <v>325.15207526286667</v>
      </c>
      <c r="AQ213" s="107">
        <v>277.93846153846152</v>
      </c>
      <c r="AR213" s="122">
        <v>37.953886380951225</v>
      </c>
      <c r="AS213" s="115">
        <v>36.851398893492515</v>
      </c>
      <c r="AT213" s="114">
        <v>96.585668589962182</v>
      </c>
      <c r="AU213" s="115">
        <v>96.673973350188859</v>
      </c>
      <c r="AV213" s="106">
        <v>192.87614823133072</v>
      </c>
      <c r="AW213" s="107">
        <v>100.38076923076925</v>
      </c>
      <c r="AX213" s="151"/>
      <c r="AZ213"/>
      <c r="BA213"/>
      <c r="BB213"/>
    </row>
    <row r="214" spans="1:54" ht="15.6" customHeight="1" x14ac:dyDescent="0.3">
      <c r="A214" s="1">
        <v>619</v>
      </c>
      <c r="B214" s="38" t="s">
        <v>254</v>
      </c>
      <c r="C214" s="146">
        <v>2650</v>
      </c>
      <c r="D214" s="160">
        <v>9.36</v>
      </c>
      <c r="E214" s="35">
        <v>746.05709433962261</v>
      </c>
      <c r="F214" s="34">
        <v>964.10482264150937</v>
      </c>
      <c r="G214" s="35">
        <v>3454.1702641509432</v>
      </c>
      <c r="H214" s="34">
        <v>3869.9738981132077</v>
      </c>
      <c r="I214" s="35">
        <v>21.598735362948538</v>
      </c>
      <c r="J214" s="34">
        <v>24.912437345160267</v>
      </c>
      <c r="K214" s="35">
        <v>-2708.1131698113209</v>
      </c>
      <c r="L214" s="34">
        <v>-2905.7146000000002</v>
      </c>
      <c r="M214" s="123">
        <v>2171.4813433962263</v>
      </c>
      <c r="N214" s="35">
        <v>1356.4377358490567</v>
      </c>
      <c r="O214" s="34">
        <v>1557.3158000000001</v>
      </c>
      <c r="P214" s="35">
        <v>3527.9190792452828</v>
      </c>
      <c r="Q214" s="34">
        <v>3728.7971433962266</v>
      </c>
      <c r="R214" s="130">
        <v>793.37146792452836</v>
      </c>
      <c r="S214" s="34">
        <v>787.14420377358488</v>
      </c>
      <c r="T214" s="35">
        <v>451.42509811320753</v>
      </c>
      <c r="U214" s="34">
        <v>530.61067169811326</v>
      </c>
      <c r="V214" s="35">
        <v>175.7481963764381</v>
      </c>
      <c r="W214" s="34">
        <v>148.34684746435414</v>
      </c>
      <c r="X214" s="35">
        <v>341.94636981132078</v>
      </c>
      <c r="Y214" s="34">
        <v>256.53353207547167</v>
      </c>
      <c r="Z214" s="90">
        <v>271.94915849056605</v>
      </c>
      <c r="AA214" s="91">
        <v>232.07966792452831</v>
      </c>
      <c r="AB214" s="90">
        <v>291.73521710016638</v>
      </c>
      <c r="AC214" s="91">
        <v>339.16982509194304</v>
      </c>
      <c r="AD214" s="90">
        <v>529.70457358490569</v>
      </c>
      <c r="AE214" s="91">
        <v>660.91223018867925</v>
      </c>
      <c r="AF214" s="368">
        <v>2.3442243937600273</v>
      </c>
      <c r="AG214" s="97">
        <v>2.1039451010757748</v>
      </c>
      <c r="AH214" s="90">
        <v>1198.8802905660377</v>
      </c>
      <c r="AI214" s="91">
        <v>1309.2351660377358</v>
      </c>
      <c r="AJ214" s="90">
        <v>115.61976994389252</v>
      </c>
      <c r="AK214" s="91">
        <v>106.23998629945</v>
      </c>
      <c r="AL214" s="106">
        <v>2439.6226415094338</v>
      </c>
      <c r="AM214" s="107">
        <v>2702.4852716981131</v>
      </c>
      <c r="AN214" s="106"/>
      <c r="AO214" s="107"/>
      <c r="AP214" s="106">
        <v>79.58740560747664</v>
      </c>
      <c r="AQ214" s="107">
        <v>0</v>
      </c>
      <c r="AR214" s="122">
        <v>63.248681312062239</v>
      </c>
      <c r="AS214" s="115">
        <v>60.641139971459147</v>
      </c>
      <c r="AT214" s="114">
        <v>73.162381885449747</v>
      </c>
      <c r="AU214" s="115">
        <v>73.640656755290266</v>
      </c>
      <c r="AV214" s="106">
        <v>2226.3940754716982</v>
      </c>
      <c r="AW214" s="107">
        <v>2204.2630415094341</v>
      </c>
      <c r="AX214" s="151"/>
      <c r="AZ214"/>
      <c r="BA214"/>
      <c r="BB214" s="222"/>
    </row>
    <row r="215" spans="1:54" ht="15.6" customHeight="1" x14ac:dyDescent="0.3">
      <c r="A215" s="1">
        <v>620</v>
      </c>
      <c r="B215" s="38" t="s">
        <v>255</v>
      </c>
      <c r="C215" s="146">
        <v>2359</v>
      </c>
      <c r="D215" s="160">
        <v>8.86</v>
      </c>
      <c r="E215" s="35">
        <v>1544.0564900381517</v>
      </c>
      <c r="F215" s="34">
        <v>1742.82108944468</v>
      </c>
      <c r="G215" s="35">
        <v>4970.4698516320477</v>
      </c>
      <c r="H215" s="34">
        <v>5054.8121195421782</v>
      </c>
      <c r="I215" s="35">
        <v>31.06459823976525</v>
      </c>
      <c r="J215" s="34">
        <v>34.478454356529667</v>
      </c>
      <c r="K215" s="35">
        <v>-3426.4133615938958</v>
      </c>
      <c r="L215" s="34">
        <v>-3311.9910258584146</v>
      </c>
      <c r="M215" s="123">
        <v>2171.8226748622301</v>
      </c>
      <c r="N215" s="35">
        <v>1696.0245866892751</v>
      </c>
      <c r="O215" s="34">
        <v>1696.0245866892751</v>
      </c>
      <c r="P215" s="35">
        <v>3867.8472615515052</v>
      </c>
      <c r="Q215" s="34">
        <v>3867.8472615515052</v>
      </c>
      <c r="R215" s="130">
        <v>412.62024162780841</v>
      </c>
      <c r="S215" s="34">
        <v>493.26407799915216</v>
      </c>
      <c r="T215" s="35">
        <v>411.88998728274692</v>
      </c>
      <c r="U215" s="34">
        <v>476.28190758796103</v>
      </c>
      <c r="V215" s="35">
        <v>100.17729354138443</v>
      </c>
      <c r="W215" s="34">
        <v>103.56557117552379</v>
      </c>
      <c r="X215" s="35">
        <v>0.7302543450614668</v>
      </c>
      <c r="Y215" s="34">
        <v>16.982170411191184</v>
      </c>
      <c r="Z215" s="90">
        <v>-206.6533827893175</v>
      </c>
      <c r="AA215" s="91">
        <v>-143.20489614243328</v>
      </c>
      <c r="AB215" s="90">
        <v>-199.66778963810791</v>
      </c>
      <c r="AC215" s="91">
        <v>-344.44637808231494</v>
      </c>
      <c r="AD215" s="90">
        <v>661.81561678677406</v>
      </c>
      <c r="AE215" s="91">
        <v>436.05754133107246</v>
      </c>
      <c r="AF215" s="368">
        <v>1.496328686943067</v>
      </c>
      <c r="AG215" s="97">
        <v>1.2113974741682185</v>
      </c>
      <c r="AH215" s="90">
        <v>1581.8819457397201</v>
      </c>
      <c r="AI215" s="91">
        <v>1747.6700169563373</v>
      </c>
      <c r="AJ215" s="90">
        <v>104.37064983571764</v>
      </c>
      <c r="AK215" s="91">
        <v>115.29392580236205</v>
      </c>
      <c r="AL215" s="106">
        <v>2132.8874311148793</v>
      </c>
      <c r="AM215" s="107">
        <v>3188.3167274268758</v>
      </c>
      <c r="AN215" s="106"/>
      <c r="AO215" s="107"/>
      <c r="AP215" s="106">
        <v>0</v>
      </c>
      <c r="AQ215" s="107">
        <v>0</v>
      </c>
      <c r="AR215" s="122">
        <v>72.95461253088024</v>
      </c>
      <c r="AS215" s="115">
        <v>63.836098652326356</v>
      </c>
      <c r="AT215" s="114">
        <v>53.493982631405856</v>
      </c>
      <c r="AU215" s="115">
        <v>71.616976635933383</v>
      </c>
      <c r="AV215" s="106">
        <v>2461.5240016956336</v>
      </c>
      <c r="AW215" s="107">
        <v>2124.5492030521409</v>
      </c>
      <c r="AX215" s="151"/>
      <c r="AZ215"/>
      <c r="BA215"/>
      <c r="BB215"/>
    </row>
    <row r="216" spans="1:54" ht="15.6" customHeight="1" x14ac:dyDescent="0.3">
      <c r="A216" s="1">
        <v>623</v>
      </c>
      <c r="B216" s="38" t="s">
        <v>256</v>
      </c>
      <c r="C216" s="146">
        <v>2108</v>
      </c>
      <c r="D216" s="160">
        <v>6.86</v>
      </c>
      <c r="E216" s="35">
        <v>1135.8934155597722</v>
      </c>
      <c r="F216" s="34">
        <v>1359.6909203036053</v>
      </c>
      <c r="G216" s="35">
        <v>3772.5735910815938</v>
      </c>
      <c r="H216" s="34">
        <v>3937.230777988615</v>
      </c>
      <c r="I216" s="35">
        <v>30.109244740646997</v>
      </c>
      <c r="J216" s="34">
        <v>34.534194132207332</v>
      </c>
      <c r="K216" s="35">
        <v>-2636.6801755218216</v>
      </c>
      <c r="L216" s="34">
        <v>-2577.5398576850093</v>
      </c>
      <c r="M216" s="123">
        <v>3054.5587191650857</v>
      </c>
      <c r="N216" s="35">
        <v>669.95113851992414</v>
      </c>
      <c r="O216" s="34">
        <v>669.95113851992414</v>
      </c>
      <c r="P216" s="35">
        <v>3724.5098576850096</v>
      </c>
      <c r="Q216" s="34">
        <v>3724.5098576850096</v>
      </c>
      <c r="R216" s="130">
        <v>1170.7313330170778</v>
      </c>
      <c r="S216" s="34">
        <v>1200.5479032258065</v>
      </c>
      <c r="T216" s="35">
        <v>384.00346299810246</v>
      </c>
      <c r="U216" s="34">
        <v>440.18657020872865</v>
      </c>
      <c r="V216" s="35">
        <v>304.87520187359945</v>
      </c>
      <c r="W216" s="34">
        <v>272.73614973226643</v>
      </c>
      <c r="X216" s="35">
        <v>786.72787001897541</v>
      </c>
      <c r="Y216" s="34">
        <v>760.36133301707775</v>
      </c>
      <c r="Z216" s="90">
        <v>744.09897533206822</v>
      </c>
      <c r="AA216" s="91">
        <v>786.81719165085383</v>
      </c>
      <c r="AB216" s="90">
        <v>157.33543141819496</v>
      </c>
      <c r="AC216" s="91">
        <v>152.58282558708294</v>
      </c>
      <c r="AD216" s="90">
        <v>254.01771821631871</v>
      </c>
      <c r="AE216" s="91">
        <v>932.38752371916507</v>
      </c>
      <c r="AF216" s="368">
        <v>5730.7122260401184</v>
      </c>
      <c r="AG216" s="97">
        <v>11.888574031835676</v>
      </c>
      <c r="AH216" s="90">
        <v>3939.8217836812146</v>
      </c>
      <c r="AI216" s="91">
        <v>4052.8351850094878</v>
      </c>
      <c r="AJ216" s="90">
        <v>313.57879284253841</v>
      </c>
      <c r="AK216" s="91">
        <v>304.23781361912279</v>
      </c>
      <c r="AL216" s="106">
        <v>0</v>
      </c>
      <c r="AM216" s="107">
        <v>634.0532068311195</v>
      </c>
      <c r="AN216" s="106"/>
      <c r="AO216" s="107"/>
      <c r="AP216" s="106">
        <v>198.10286663502609</v>
      </c>
      <c r="AQ216" s="107">
        <v>6.022615092548647</v>
      </c>
      <c r="AR216" s="122">
        <v>95.543178143540587</v>
      </c>
      <c r="AS216" s="115">
        <v>89.506438608158632</v>
      </c>
      <c r="AT216" s="114">
        <v>10.695923856124221</v>
      </c>
      <c r="AU216" s="115">
        <v>23.38324873377784</v>
      </c>
      <c r="AV216" s="106">
        <v>6599.9784677419348</v>
      </c>
      <c r="AW216" s="107">
        <v>5973.9659677419349</v>
      </c>
      <c r="AX216" s="151"/>
      <c r="AZ216"/>
      <c r="BA216"/>
      <c r="BB216"/>
    </row>
    <row r="217" spans="1:54" ht="15.6" customHeight="1" x14ac:dyDescent="0.3">
      <c r="A217" s="1">
        <v>624</v>
      </c>
      <c r="B217" s="38" t="s">
        <v>5</v>
      </c>
      <c r="C217" s="146">
        <v>5065</v>
      </c>
      <c r="D217" s="160">
        <v>8.11</v>
      </c>
      <c r="E217" s="35">
        <v>274.69132675222113</v>
      </c>
      <c r="F217" s="34">
        <v>296.81205133267525</v>
      </c>
      <c r="G217" s="35">
        <v>3043.6155913129319</v>
      </c>
      <c r="H217" s="34">
        <v>3083.7381994077</v>
      </c>
      <c r="I217" s="35">
        <v>9.0251649234628495</v>
      </c>
      <c r="J217" s="34">
        <v>9.6250729517079154</v>
      </c>
      <c r="K217" s="35">
        <v>-2768.924264560711</v>
      </c>
      <c r="L217" s="34">
        <v>-2786.9261480750247</v>
      </c>
      <c r="M217" s="123">
        <v>2641.0487285291215</v>
      </c>
      <c r="N217" s="35">
        <v>1070.6578479763079</v>
      </c>
      <c r="O217" s="34">
        <v>1088.1557077986181</v>
      </c>
      <c r="P217" s="35">
        <v>3711.7065765054294</v>
      </c>
      <c r="Q217" s="34">
        <v>3729.2044363277396</v>
      </c>
      <c r="R217" s="130">
        <v>907.66413425468897</v>
      </c>
      <c r="S217" s="34">
        <v>907.46887462981238</v>
      </c>
      <c r="T217" s="35">
        <v>308.13376307996049</v>
      </c>
      <c r="U217" s="34">
        <v>311.18433366238895</v>
      </c>
      <c r="V217" s="35">
        <v>294.5682177707838</v>
      </c>
      <c r="W217" s="34">
        <v>291.61778935000831</v>
      </c>
      <c r="X217" s="35">
        <v>599.53037117472854</v>
      </c>
      <c r="Y217" s="34">
        <v>596.28454096742348</v>
      </c>
      <c r="Z217" s="90">
        <v>414.72468114511349</v>
      </c>
      <c r="AA217" s="91">
        <v>416.79953010858827</v>
      </c>
      <c r="AB217" s="90">
        <v>218.85944471607041</v>
      </c>
      <c r="AC217" s="91">
        <v>217.72310405277824</v>
      </c>
      <c r="AD217" s="90">
        <v>494.92322408687073</v>
      </c>
      <c r="AE217" s="91">
        <v>862.50536031589331</v>
      </c>
      <c r="AF217" s="368">
        <v>2.9727135048178024</v>
      </c>
      <c r="AG217" s="97">
        <v>2.9702992432145243</v>
      </c>
      <c r="AH217" s="90">
        <v>179.85579664363277</v>
      </c>
      <c r="AI217" s="91">
        <v>190.28571767028629</v>
      </c>
      <c r="AJ217" s="90">
        <v>17.471675192631857</v>
      </c>
      <c r="AK217" s="91">
        <v>18.275976690435805</v>
      </c>
      <c r="AL217" s="106">
        <v>2119.6529220138204</v>
      </c>
      <c r="AM217" s="107">
        <v>2121.1791470878579</v>
      </c>
      <c r="AN217" s="106"/>
      <c r="AO217" s="107"/>
      <c r="AP217" s="106">
        <v>241.75937072503419</v>
      </c>
      <c r="AQ217" s="107">
        <v>241.75937072503419</v>
      </c>
      <c r="AR217" s="122">
        <v>51.873793840289828</v>
      </c>
      <c r="AS217" s="115">
        <v>51.370637983099734</v>
      </c>
      <c r="AT217" s="114">
        <v>64.651772274589547</v>
      </c>
      <c r="AU217" s="115">
        <v>64.234906559630573</v>
      </c>
      <c r="AV217" s="106">
        <v>1649.1706416584402</v>
      </c>
      <c r="AW217" s="107">
        <v>1660.2443711747285</v>
      </c>
      <c r="AX217" s="151"/>
      <c r="AZ217"/>
      <c r="BA217"/>
      <c r="BB217"/>
    </row>
    <row r="218" spans="1:54" ht="15.6" customHeight="1" x14ac:dyDescent="0.3">
      <c r="A218" s="1">
        <v>625</v>
      </c>
      <c r="B218" s="38" t="s">
        <v>257</v>
      </c>
      <c r="C218" s="146">
        <v>2980</v>
      </c>
      <c r="D218" s="160">
        <v>8.11</v>
      </c>
      <c r="E218" s="35">
        <v>821.09425503355703</v>
      </c>
      <c r="F218" s="34">
        <v>1553.020134228188</v>
      </c>
      <c r="G218" s="35">
        <v>4610.6995067114094</v>
      </c>
      <c r="H218" s="34">
        <v>5604.1744966442957</v>
      </c>
      <c r="I218" s="35">
        <v>17.8084530088842</v>
      </c>
      <c r="J218" s="34">
        <v>27.71184471786372</v>
      </c>
      <c r="K218" s="35">
        <v>-3789.6052516778523</v>
      </c>
      <c r="L218" s="34">
        <v>-4056.5677852348995</v>
      </c>
      <c r="M218" s="123">
        <v>3786.2834932885908</v>
      </c>
      <c r="N218" s="35">
        <v>1646.286657718121</v>
      </c>
      <c r="O218" s="34">
        <v>1933.7104026845639</v>
      </c>
      <c r="P218" s="35">
        <v>5432.570151006712</v>
      </c>
      <c r="Q218" s="34">
        <v>5719.9938959731544</v>
      </c>
      <c r="R218" s="130">
        <v>1671.6928422818792</v>
      </c>
      <c r="S218" s="34">
        <v>1575.2758389261744</v>
      </c>
      <c r="T218" s="35">
        <v>632.15127181208049</v>
      </c>
      <c r="U218" s="34">
        <v>867.16946308724835</v>
      </c>
      <c r="V218" s="35">
        <v>264.44506510125677</v>
      </c>
      <c r="W218" s="34">
        <v>181.65720842128889</v>
      </c>
      <c r="X218" s="35">
        <v>1039.5415704697987</v>
      </c>
      <c r="Y218" s="34">
        <v>718.55973154362414</v>
      </c>
      <c r="Z218" s="90">
        <v>775.04018456375843</v>
      </c>
      <c r="AA218" s="91">
        <v>789.27718120805366</v>
      </c>
      <c r="AB218" s="90">
        <v>215.69111841895187</v>
      </c>
      <c r="AC218" s="91">
        <v>199.58461696752531</v>
      </c>
      <c r="AD218" s="90">
        <v>897.11874832214767</v>
      </c>
      <c r="AE218" s="91">
        <v>1511.2040268456376</v>
      </c>
      <c r="AF218" s="368">
        <v>4.5455192880923061</v>
      </c>
      <c r="AG218" s="97">
        <v>2.225632568854456</v>
      </c>
      <c r="AH218" s="90">
        <v>2714.9937315436241</v>
      </c>
      <c r="AI218" s="91">
        <v>3190.5540268456375</v>
      </c>
      <c r="AJ218" s="90">
        <v>171.43673828708438</v>
      </c>
      <c r="AK218" s="91">
        <v>166.4223001473953</v>
      </c>
      <c r="AL218" s="106">
        <v>2315.4362416107383</v>
      </c>
      <c r="AM218" s="107">
        <v>4730.0073825503359</v>
      </c>
      <c r="AN218" s="106"/>
      <c r="AO218" s="107"/>
      <c r="AP218" s="106">
        <v>355.69785356068206</v>
      </c>
      <c r="AQ218" s="107">
        <v>125.26579739217652</v>
      </c>
      <c r="AR218" s="122">
        <v>73.442481170337146</v>
      </c>
      <c r="AS218" s="115">
        <v>57.733400686489013</v>
      </c>
      <c r="AT218" s="114">
        <v>48.615509639614565</v>
      </c>
      <c r="AU218" s="115">
        <v>91.48087399226641</v>
      </c>
      <c r="AV218" s="106">
        <v>5164.5163557046981</v>
      </c>
      <c r="AW218" s="107">
        <v>7301.1681208053687</v>
      </c>
      <c r="AX218" s="151"/>
      <c r="AZ218"/>
      <c r="BA218"/>
      <c r="BB218"/>
    </row>
    <row r="219" spans="1:54" ht="15.6" customHeight="1" x14ac:dyDescent="0.3">
      <c r="A219" s="1">
        <v>626</v>
      </c>
      <c r="B219" s="38" t="s">
        <v>6</v>
      </c>
      <c r="C219" s="146">
        <v>4756</v>
      </c>
      <c r="D219" s="160">
        <v>9.11</v>
      </c>
      <c r="E219" s="35">
        <v>793.03773549201014</v>
      </c>
      <c r="F219" s="34">
        <v>2222.2819827586204</v>
      </c>
      <c r="G219" s="35">
        <v>3822.8632043734228</v>
      </c>
      <c r="H219" s="34">
        <v>5180.4763540790582</v>
      </c>
      <c r="I219" s="35">
        <v>20.7446014438801</v>
      </c>
      <c r="J219" s="34">
        <v>42.897251736489771</v>
      </c>
      <c r="K219" s="35">
        <v>-3029.8254688814127</v>
      </c>
      <c r="L219" s="34">
        <v>-2958.3549936921781</v>
      </c>
      <c r="M219" s="123">
        <v>2321.2256455004203</v>
      </c>
      <c r="N219" s="35">
        <v>421.57064760302774</v>
      </c>
      <c r="O219" s="34">
        <v>697.4805298570227</v>
      </c>
      <c r="P219" s="35">
        <v>2742.7962931034481</v>
      </c>
      <c r="Q219" s="34">
        <v>3018.706175357443</v>
      </c>
      <c r="R219" s="130">
        <v>-334.05970773759464</v>
      </c>
      <c r="S219" s="34">
        <v>-88.39046257359125</v>
      </c>
      <c r="T219" s="35">
        <v>284.17010723296886</v>
      </c>
      <c r="U219" s="34">
        <v>521.34231707317076</v>
      </c>
      <c r="V219" s="35">
        <v>-117.55624509221343</v>
      </c>
      <c r="W219" s="34">
        <v>-16.954400147261705</v>
      </c>
      <c r="X219" s="35">
        <v>-631.8967619848612</v>
      </c>
      <c r="Y219" s="34">
        <v>-609.73277964676197</v>
      </c>
      <c r="Z219" s="90">
        <v>477.87389823380988</v>
      </c>
      <c r="AA219" s="91">
        <v>532.6324978973928</v>
      </c>
      <c r="AB219" s="90">
        <v>-69.905409977874299</v>
      </c>
      <c r="AC219" s="91">
        <v>-16.595018689719328</v>
      </c>
      <c r="AD219" s="90">
        <v>-807.40125735912534</v>
      </c>
      <c r="AE219" s="91">
        <v>-217.51401177460048</v>
      </c>
      <c r="AF219" s="368">
        <v>-0.15504878822967905</v>
      </c>
      <c r="AG219" s="97">
        <v>0.11926577727642912</v>
      </c>
      <c r="AH219" s="90">
        <v>2207.0107611438184</v>
      </c>
      <c r="AI219" s="91">
        <v>2476.7839381833473</v>
      </c>
      <c r="AJ219" s="90">
        <v>161.2774329502399</v>
      </c>
      <c r="AK219" s="91">
        <v>134.83216666670651</v>
      </c>
      <c r="AL219" s="106">
        <v>6725.5300672834319</v>
      </c>
      <c r="AM219" s="107">
        <v>9003.1263982338096</v>
      </c>
      <c r="AN219" s="106"/>
      <c r="AO219" s="107"/>
      <c r="AP219" s="106">
        <v>831.38250672182005</v>
      </c>
      <c r="AQ219" s="107">
        <v>0.11254188210961737</v>
      </c>
      <c r="AR219" s="122">
        <v>39.735410971457469</v>
      </c>
      <c r="AS219" s="115">
        <v>25.41406051608114</v>
      </c>
      <c r="AT219" s="114">
        <v>205.47854440020319</v>
      </c>
      <c r="AU219" s="115">
        <v>190.98658507655418</v>
      </c>
      <c r="AV219" s="106">
        <v>-91.852506307821699</v>
      </c>
      <c r="AW219" s="107">
        <v>-678.00569596299408</v>
      </c>
      <c r="AX219" s="151"/>
      <c r="AZ219"/>
      <c r="BA219"/>
      <c r="BB219"/>
    </row>
    <row r="220" spans="1:54" ht="15.6" customHeight="1" x14ac:dyDescent="0.3">
      <c r="A220" s="1">
        <v>630</v>
      </c>
      <c r="B220" s="38" t="s">
        <v>258</v>
      </c>
      <c r="C220" s="146">
        <v>1646</v>
      </c>
      <c r="D220" s="160">
        <v>7.11</v>
      </c>
      <c r="E220" s="35">
        <v>1404.4888882138519</v>
      </c>
      <c r="F220" s="34">
        <v>2253.1842162818957</v>
      </c>
      <c r="G220" s="35">
        <v>4541.9536695018223</v>
      </c>
      <c r="H220" s="34">
        <v>5350.6052855407052</v>
      </c>
      <c r="I220" s="35">
        <v>30.922571880128864</v>
      </c>
      <c r="J220" s="34">
        <v>42.110828514501428</v>
      </c>
      <c r="K220" s="35">
        <v>-3137.4647812879712</v>
      </c>
      <c r="L220" s="34">
        <v>-3097.4210692588094</v>
      </c>
      <c r="M220" s="123">
        <v>2625.3006075334142</v>
      </c>
      <c r="N220" s="35">
        <v>1364.4356014580801</v>
      </c>
      <c r="O220" s="34">
        <v>1571.3043803159173</v>
      </c>
      <c r="P220" s="35">
        <v>3989.7362089914941</v>
      </c>
      <c r="Q220" s="34">
        <v>4196.6049878493313</v>
      </c>
      <c r="R220" s="130">
        <v>754.76984204131224</v>
      </c>
      <c r="S220" s="34">
        <v>895.16987849331724</v>
      </c>
      <c r="T220" s="35">
        <v>543.23988456865129</v>
      </c>
      <c r="U220" s="34">
        <v>751.00385176184693</v>
      </c>
      <c r="V220" s="35">
        <v>138.93859112362895</v>
      </c>
      <c r="W220" s="34">
        <v>119.19644305328904</v>
      </c>
      <c r="X220" s="35">
        <v>211.52995747266098</v>
      </c>
      <c r="Y220" s="34">
        <v>144.16602673147023</v>
      </c>
      <c r="Z220" s="90">
        <v>2564.2239671931952</v>
      </c>
      <c r="AA220" s="91">
        <v>3059.0128432563788</v>
      </c>
      <c r="AB220" s="90">
        <v>29.434630192131184</v>
      </c>
      <c r="AC220" s="91">
        <v>29.263357964211465</v>
      </c>
      <c r="AD220" s="90">
        <v>-1805.3349210206557</v>
      </c>
      <c r="AE220" s="91">
        <v>798.01055893074124</v>
      </c>
      <c r="AF220" s="368">
        <v>0.92677445983125772</v>
      </c>
      <c r="AG220" s="97">
        <v>0.78268240448689852</v>
      </c>
      <c r="AH220" s="90">
        <v>414.95125759416771</v>
      </c>
      <c r="AI220" s="91">
        <v>1321.803766707169</v>
      </c>
      <c r="AJ220" s="90">
        <v>19.197826980305635</v>
      </c>
      <c r="AK220" s="91">
        <v>48.494397345045634</v>
      </c>
      <c r="AL220" s="106">
        <v>6591.7375455650063</v>
      </c>
      <c r="AM220" s="107">
        <v>9717.7058080194402</v>
      </c>
      <c r="AN220" s="106"/>
      <c r="AO220" s="107"/>
      <c r="AP220" s="106">
        <v>464.83180428134557</v>
      </c>
      <c r="AQ220" s="107">
        <v>8.6666666666666656E-2</v>
      </c>
      <c r="AR220" s="122">
        <v>45.245513585729668</v>
      </c>
      <c r="AS220" s="115">
        <v>37.421619580853339</v>
      </c>
      <c r="AT220" s="114">
        <v>133.36416720193694</v>
      </c>
      <c r="AU220" s="115">
        <v>167.0192770520556</v>
      </c>
      <c r="AV220" s="106">
        <v>2718.3870534629405</v>
      </c>
      <c r="AW220" s="107">
        <v>2295.7035115431349</v>
      </c>
      <c r="AX220" s="151"/>
      <c r="AZ220"/>
      <c r="BA220"/>
      <c r="BB220"/>
    </row>
    <row r="221" spans="1:54" ht="15.6" customHeight="1" x14ac:dyDescent="0.3">
      <c r="A221" s="1">
        <v>631</v>
      </c>
      <c r="B221" s="38" t="s">
        <v>259</v>
      </c>
      <c r="C221" s="146">
        <v>1930</v>
      </c>
      <c r="D221" s="160">
        <v>9.11</v>
      </c>
      <c r="E221" s="35">
        <v>355.36145595854924</v>
      </c>
      <c r="F221" s="34">
        <v>374.13478756476684</v>
      </c>
      <c r="G221" s="35">
        <v>3288.8530829015544</v>
      </c>
      <c r="H221" s="34">
        <v>3307.2760829015542</v>
      </c>
      <c r="I221" s="35">
        <v>10.805026767721575</v>
      </c>
      <c r="J221" s="34">
        <v>11.31247522694051</v>
      </c>
      <c r="K221" s="35">
        <v>-2933.491626943005</v>
      </c>
      <c r="L221" s="34">
        <v>-2933.1412953367876</v>
      </c>
      <c r="M221" s="123">
        <v>2546.3975129533678</v>
      </c>
      <c r="N221" s="35">
        <v>1007.5147202072538</v>
      </c>
      <c r="O221" s="34">
        <v>1007.5147202072538</v>
      </c>
      <c r="P221" s="35">
        <v>3553.9122331606218</v>
      </c>
      <c r="Q221" s="34">
        <v>3553.9122331606218</v>
      </c>
      <c r="R221" s="130">
        <v>615.23679274611402</v>
      </c>
      <c r="S221" s="34">
        <v>615.5860414507772</v>
      </c>
      <c r="T221" s="35">
        <v>359.55312435233162</v>
      </c>
      <c r="U221" s="34">
        <v>359.8874507772021</v>
      </c>
      <c r="V221" s="35">
        <v>171.11151345280317</v>
      </c>
      <c r="W221" s="34">
        <v>171.049599012518</v>
      </c>
      <c r="X221" s="35">
        <v>255.68366839378237</v>
      </c>
      <c r="Y221" s="34">
        <v>255.69859067357515</v>
      </c>
      <c r="Z221" s="90">
        <v>298.73877720207253</v>
      </c>
      <c r="AA221" s="91">
        <v>298.73877720207253</v>
      </c>
      <c r="AB221" s="90">
        <v>205.94473824533205</v>
      </c>
      <c r="AC221" s="91">
        <v>206.06164596917503</v>
      </c>
      <c r="AD221" s="90">
        <v>316.52780310880831</v>
      </c>
      <c r="AE221" s="91">
        <v>521.85654922279798</v>
      </c>
      <c r="AF221" s="368">
        <v>18.50022517515119</v>
      </c>
      <c r="AG221" s="97">
        <v>18.509798711659851</v>
      </c>
      <c r="AH221" s="90">
        <v>1466.4867512953369</v>
      </c>
      <c r="AI221" s="91">
        <v>1472.229896373057</v>
      </c>
      <c r="AJ221" s="90">
        <v>144.72949525114157</v>
      </c>
      <c r="AK221" s="91">
        <v>144.57605098814719</v>
      </c>
      <c r="AL221" s="106">
        <v>207.25388601036269</v>
      </c>
      <c r="AM221" s="107">
        <v>207.25388601036269</v>
      </c>
      <c r="AN221" s="106"/>
      <c r="AO221" s="107"/>
      <c r="AP221" s="106">
        <v>0</v>
      </c>
      <c r="AQ221" s="107">
        <v>0</v>
      </c>
      <c r="AR221" s="122">
        <v>70.181004290738301</v>
      </c>
      <c r="AS221" s="115">
        <v>69.58088340755009</v>
      </c>
      <c r="AT221" s="114">
        <v>38.230421218326249</v>
      </c>
      <c r="AU221" s="115">
        <v>38.14795728196615</v>
      </c>
      <c r="AV221" s="106">
        <v>1271.7901088082901</v>
      </c>
      <c r="AW221" s="107">
        <v>1555.8327564766837</v>
      </c>
      <c r="AX221" s="151"/>
      <c r="AZ221"/>
      <c r="BA221"/>
      <c r="BB221"/>
    </row>
    <row r="222" spans="1:54" ht="15.6" customHeight="1" x14ac:dyDescent="0.3">
      <c r="A222" s="1">
        <v>635</v>
      </c>
      <c r="B222" s="38" t="s">
        <v>260</v>
      </c>
      <c r="C222" s="146">
        <v>6337</v>
      </c>
      <c r="D222" s="160">
        <v>8.86</v>
      </c>
      <c r="E222" s="35">
        <v>845.34191573299665</v>
      </c>
      <c r="F222" s="34">
        <v>1148.6615338488243</v>
      </c>
      <c r="G222" s="35">
        <v>3253.2933627899633</v>
      </c>
      <c r="H222" s="34">
        <v>3534.6290373994007</v>
      </c>
      <c r="I222" s="35">
        <v>25.984189603117969</v>
      </c>
      <c r="J222" s="34">
        <v>32.49737162499946</v>
      </c>
      <c r="K222" s="35">
        <v>-2407.951447056967</v>
      </c>
      <c r="L222" s="34">
        <v>-2386.0684850875809</v>
      </c>
      <c r="M222" s="123">
        <v>2357.7502319709643</v>
      </c>
      <c r="N222" s="35">
        <v>658.28735994950296</v>
      </c>
      <c r="O222" s="34">
        <v>699.08585923938767</v>
      </c>
      <c r="P222" s="35">
        <v>3016.0375919204671</v>
      </c>
      <c r="Q222" s="34">
        <v>3056.8360912103517</v>
      </c>
      <c r="R222" s="130">
        <v>636.58687391510182</v>
      </c>
      <c r="S222" s="34">
        <v>748.9518415654095</v>
      </c>
      <c r="T222" s="35">
        <v>408.03100520751144</v>
      </c>
      <c r="U222" s="34">
        <v>459.75359476092785</v>
      </c>
      <c r="V222" s="35">
        <v>156.01433856511815</v>
      </c>
      <c r="W222" s="34">
        <v>162.90287886816088</v>
      </c>
      <c r="X222" s="35">
        <v>228.55586870759035</v>
      </c>
      <c r="Y222" s="34">
        <v>289.19824680448164</v>
      </c>
      <c r="Z222" s="90">
        <v>491.12351112513807</v>
      </c>
      <c r="AA222" s="91">
        <v>614.36712640050496</v>
      </c>
      <c r="AB222" s="90">
        <v>129.61848893300075</v>
      </c>
      <c r="AC222" s="91">
        <v>121.90623641492971</v>
      </c>
      <c r="AD222" s="90">
        <v>169.50348745463148</v>
      </c>
      <c r="AE222" s="91">
        <v>667.38898690231986</v>
      </c>
      <c r="AF222" s="368">
        <v>4.3528315631040009</v>
      </c>
      <c r="AG222" s="97">
        <v>2.978960997314902</v>
      </c>
      <c r="AH222" s="90">
        <v>684.74773552154022</v>
      </c>
      <c r="AI222" s="91">
        <v>1047.4073094524224</v>
      </c>
      <c r="AJ222" s="90">
        <v>55.952007171460536</v>
      </c>
      <c r="AK222" s="91">
        <v>86.734318863460459</v>
      </c>
      <c r="AL222" s="106">
        <v>1078.8105807164275</v>
      </c>
      <c r="AM222" s="107">
        <v>1883.1546425753513</v>
      </c>
      <c r="AN222" s="106"/>
      <c r="AO222" s="107"/>
      <c r="AP222" s="106">
        <v>27.894802268788403</v>
      </c>
      <c r="AQ222" s="107">
        <v>15.149059398140855</v>
      </c>
      <c r="AR222" s="122">
        <v>67.978750555497086</v>
      </c>
      <c r="AS222" s="115">
        <v>58.035298336833584</v>
      </c>
      <c r="AT222" s="114">
        <v>56.385759638163755</v>
      </c>
      <c r="AU222" s="115">
        <v>78.670066051197864</v>
      </c>
      <c r="AV222" s="106">
        <v>2623.5548319394034</v>
      </c>
      <c r="AW222" s="107">
        <v>2798.0144910841091</v>
      </c>
      <c r="AX222" s="151"/>
      <c r="AZ222"/>
      <c r="BA222"/>
      <c r="BB222"/>
    </row>
    <row r="223" spans="1:54" ht="15.6" customHeight="1" x14ac:dyDescent="0.3">
      <c r="A223" s="1">
        <v>636</v>
      </c>
      <c r="B223" s="38" t="s">
        <v>261</v>
      </c>
      <c r="C223" s="146">
        <v>8130</v>
      </c>
      <c r="D223" s="160">
        <v>8.61</v>
      </c>
      <c r="E223" s="35">
        <v>975.03650307503074</v>
      </c>
      <c r="F223" s="34">
        <v>1081.3345928659287</v>
      </c>
      <c r="G223" s="35">
        <v>3524.1240861008609</v>
      </c>
      <c r="H223" s="34">
        <v>3854.6716445264451</v>
      </c>
      <c r="I223" s="35">
        <v>27.667485004871789</v>
      </c>
      <c r="J223" s="34">
        <v>28.052573411833968</v>
      </c>
      <c r="K223" s="35">
        <v>-2549.0875830258306</v>
      </c>
      <c r="L223" s="34">
        <v>-2773.2422755227553</v>
      </c>
      <c r="M223" s="123">
        <v>2116.2183763837638</v>
      </c>
      <c r="N223" s="35">
        <v>1019.4681426814268</v>
      </c>
      <c r="O223" s="34">
        <v>1334.2321722017221</v>
      </c>
      <c r="P223" s="35">
        <v>3135.6865190651906</v>
      </c>
      <c r="Q223" s="34">
        <v>3450.4505485854861</v>
      </c>
      <c r="R223" s="130">
        <v>599.10585608856093</v>
      </c>
      <c r="S223" s="34">
        <v>670.73576998769988</v>
      </c>
      <c r="T223" s="35">
        <v>404.18734194341943</v>
      </c>
      <c r="U223" s="34">
        <v>454.28732595325954</v>
      </c>
      <c r="V223" s="35">
        <v>148.22479427681517</v>
      </c>
      <c r="W223" s="34">
        <v>147.64571487444712</v>
      </c>
      <c r="X223" s="35">
        <v>277.57654243542436</v>
      </c>
      <c r="Y223" s="34">
        <v>222.62995079950801</v>
      </c>
      <c r="Z223" s="90">
        <v>275.03006765067653</v>
      </c>
      <c r="AA223" s="91">
        <v>328.49894095940959</v>
      </c>
      <c r="AB223" s="90">
        <v>217.83285776939204</v>
      </c>
      <c r="AC223" s="91">
        <v>204.18201898269683</v>
      </c>
      <c r="AD223" s="90">
        <v>396.03679581795831</v>
      </c>
      <c r="AE223" s="91">
        <v>575.39467650676499</v>
      </c>
      <c r="AF223" s="368">
        <v>3.4767916826285328</v>
      </c>
      <c r="AG223" s="97">
        <v>3.3187442838684662</v>
      </c>
      <c r="AH223" s="90">
        <v>969.46167527675277</v>
      </c>
      <c r="AI223" s="91">
        <v>1248.8176260762609</v>
      </c>
      <c r="AJ223" s="90">
        <v>86.322483523184545</v>
      </c>
      <c r="AK223" s="91">
        <v>99.225480319878443</v>
      </c>
      <c r="AL223" s="106">
        <v>1341.2204551045511</v>
      </c>
      <c r="AM223" s="107">
        <v>1542.2025817958179</v>
      </c>
      <c r="AN223" s="106"/>
      <c r="AO223" s="107"/>
      <c r="AP223" s="106">
        <v>51.34998037772872</v>
      </c>
      <c r="AQ223" s="107">
        <v>7.2859946038753982</v>
      </c>
      <c r="AR223" s="122">
        <v>66.841028132577719</v>
      </c>
      <c r="AS223" s="115">
        <v>65.220458381295572</v>
      </c>
      <c r="AT223" s="114">
        <v>46.108086891746218</v>
      </c>
      <c r="AU223" s="115">
        <v>49.088320912341693</v>
      </c>
      <c r="AV223" s="106">
        <v>1120.14598400984</v>
      </c>
      <c r="AW223" s="107">
        <v>1453.9911426814269</v>
      </c>
      <c r="AX223" s="151"/>
      <c r="AZ223"/>
      <c r="BA223"/>
      <c r="BB223" s="222"/>
    </row>
    <row r="224" spans="1:54" ht="15.6" customHeight="1" x14ac:dyDescent="0.3">
      <c r="A224" s="1">
        <v>678</v>
      </c>
      <c r="B224" s="38" t="s">
        <v>263</v>
      </c>
      <c r="C224" s="146">
        <v>23797</v>
      </c>
      <c r="D224" s="160">
        <v>8.61</v>
      </c>
      <c r="E224" s="35">
        <v>615.43146657141654</v>
      </c>
      <c r="F224" s="34">
        <v>2347.8024171114007</v>
      </c>
      <c r="G224" s="35">
        <v>3550.8376929865108</v>
      </c>
      <c r="H224" s="34">
        <v>4937.7956998781356</v>
      </c>
      <c r="I224" s="35">
        <v>17.332007818521106</v>
      </c>
      <c r="J224" s="34">
        <v>47.547581143734725</v>
      </c>
      <c r="K224" s="35">
        <v>-2914.111949825608</v>
      </c>
      <c r="L224" s="34">
        <v>-2587.615712904988</v>
      </c>
      <c r="M224" s="123">
        <v>2765.2860511829222</v>
      </c>
      <c r="N224" s="35">
        <v>1043.9306635290163</v>
      </c>
      <c r="O224" s="34">
        <v>1451.0558587216879</v>
      </c>
      <c r="P224" s="35">
        <v>3809.2167147119385</v>
      </c>
      <c r="Q224" s="34">
        <v>4216.3419099046096</v>
      </c>
      <c r="R224" s="130">
        <v>971.80342984409799</v>
      </c>
      <c r="S224" s="34">
        <v>1441.7138559482289</v>
      </c>
      <c r="T224" s="35">
        <v>342.62499138546877</v>
      </c>
      <c r="U224" s="34">
        <v>729.46926545362862</v>
      </c>
      <c r="V224" s="35">
        <v>283.63471850504175</v>
      </c>
      <c r="W224" s="34">
        <v>197.63873876875172</v>
      </c>
      <c r="X224" s="35">
        <v>423.72231793923606</v>
      </c>
      <c r="Y224" s="34">
        <v>506.78846997520697</v>
      </c>
      <c r="Z224" s="90">
        <v>346.15826532756233</v>
      </c>
      <c r="AA224" s="91">
        <v>942.09105853679046</v>
      </c>
      <c r="AB224" s="90">
        <v>280.7396341016975</v>
      </c>
      <c r="AC224" s="91">
        <v>153.03338704725934</v>
      </c>
      <c r="AD224" s="90">
        <v>403.80826196579397</v>
      </c>
      <c r="AE224" s="91">
        <v>1171.3433323528177</v>
      </c>
      <c r="AF224" s="368">
        <v>1.1507174064167192</v>
      </c>
      <c r="AG224" s="97">
        <v>1.0870182498045573</v>
      </c>
      <c r="AH224" s="90">
        <v>2172.7389242341474</v>
      </c>
      <c r="AI224" s="91">
        <v>2991.2608353994196</v>
      </c>
      <c r="AJ224" s="90">
        <v>181.75484300131481</v>
      </c>
      <c r="AK224" s="91">
        <v>156.10680620661324</v>
      </c>
      <c r="AL224" s="106">
        <v>6589.2907988401894</v>
      </c>
      <c r="AM224" s="107">
        <v>10419.833290750934</v>
      </c>
      <c r="AN224" s="106"/>
      <c r="AO224" s="107"/>
      <c r="AP224" s="106">
        <v>1556.0077119594566</v>
      </c>
      <c r="AQ224" s="107">
        <v>7.598480870685</v>
      </c>
      <c r="AR224" s="122">
        <v>33.464253902594486</v>
      </c>
      <c r="AS224" s="115">
        <v>27.944300218070939</v>
      </c>
      <c r="AT224" s="114">
        <v>165.21330034004197</v>
      </c>
      <c r="AU224" s="115">
        <v>185.26793526149262</v>
      </c>
      <c r="AV224" s="106">
        <v>1059.4610745051896</v>
      </c>
      <c r="AW224" s="107">
        <v>1760.8871904021514</v>
      </c>
      <c r="AX224" s="151"/>
      <c r="AZ224"/>
      <c r="BA224"/>
      <c r="BB224"/>
    </row>
    <row r="225" spans="1:54" ht="15.6" customHeight="1" x14ac:dyDescent="0.3">
      <c r="A225" s="1">
        <v>710</v>
      </c>
      <c r="B225" s="38" t="s">
        <v>15</v>
      </c>
      <c r="C225" s="146">
        <v>27209</v>
      </c>
      <c r="D225" s="160">
        <v>9.36</v>
      </c>
      <c r="E225" s="35">
        <v>862.62686353779998</v>
      </c>
      <c r="F225" s="34">
        <v>1999.0403859017238</v>
      </c>
      <c r="G225" s="35">
        <v>3705.3981704583039</v>
      </c>
      <c r="H225" s="34">
        <v>4548.3796438678382</v>
      </c>
      <c r="I225" s="35">
        <v>23.280274449725479</v>
      </c>
      <c r="J225" s="34">
        <v>43.950605323740859</v>
      </c>
      <c r="K225" s="35">
        <v>-2831.46206512551</v>
      </c>
      <c r="L225" s="34">
        <v>-2549.3392579661145</v>
      </c>
      <c r="M225" s="123">
        <v>2715.8927759197327</v>
      </c>
      <c r="N225" s="35">
        <v>783.21316476165975</v>
      </c>
      <c r="O225" s="34">
        <v>783.21316476165975</v>
      </c>
      <c r="P225" s="35">
        <v>3499.1059406813924</v>
      </c>
      <c r="Q225" s="34">
        <v>3499.1059406813924</v>
      </c>
      <c r="R225" s="130">
        <v>738.60093829247671</v>
      </c>
      <c r="S225" s="34">
        <v>954.2690569296924</v>
      </c>
      <c r="T225" s="35">
        <v>286.52341137123744</v>
      </c>
      <c r="U225" s="34">
        <v>427.47530853761623</v>
      </c>
      <c r="V225" s="35">
        <v>257.78031008275957</v>
      </c>
      <c r="W225" s="34">
        <v>223.23372552071513</v>
      </c>
      <c r="X225" s="35">
        <v>452.07752692123927</v>
      </c>
      <c r="Y225" s="34">
        <v>530.15017898489475</v>
      </c>
      <c r="Z225" s="90">
        <v>488.52399867690832</v>
      </c>
      <c r="AA225" s="91">
        <v>754.1796280642435</v>
      </c>
      <c r="AB225" s="90">
        <v>149.92686730703764</v>
      </c>
      <c r="AC225" s="91">
        <v>126.53073902022778</v>
      </c>
      <c r="AD225" s="90">
        <v>255.39130875813154</v>
      </c>
      <c r="AE225" s="91">
        <v>928.78090227498251</v>
      </c>
      <c r="AF225" s="368">
        <v>1.6312338321009663</v>
      </c>
      <c r="AG225" s="97">
        <v>1.9915299919880329</v>
      </c>
      <c r="AH225" s="90">
        <v>236.7315351538094</v>
      </c>
      <c r="AI225" s="91">
        <v>317.20914513580067</v>
      </c>
      <c r="AJ225" s="90">
        <v>17.949406681278141</v>
      </c>
      <c r="AK225" s="91">
        <v>19.418784245163362</v>
      </c>
      <c r="AL225" s="106">
        <v>3630.80241170201</v>
      </c>
      <c r="AM225" s="107">
        <v>3827.6780227130726</v>
      </c>
      <c r="AN225" s="106"/>
      <c r="AO225" s="107"/>
      <c r="AP225" s="106">
        <v>44.745209111550572</v>
      </c>
      <c r="AQ225" s="107">
        <v>14.414055518933568</v>
      </c>
      <c r="AR225" s="122">
        <v>41.591214524333751</v>
      </c>
      <c r="AS225" s="115">
        <v>39.918575707301642</v>
      </c>
      <c r="AT225" s="114">
        <v>104.79526877819897</v>
      </c>
      <c r="AU225" s="115">
        <v>95.014496356753213</v>
      </c>
      <c r="AV225" s="106">
        <v>822.58231247013862</v>
      </c>
      <c r="AW225" s="107">
        <v>1024.0497574332023</v>
      </c>
      <c r="AX225" s="151"/>
      <c r="AZ225"/>
      <c r="BA225"/>
      <c r="BB225"/>
    </row>
    <row r="226" spans="1:54" ht="15.6" customHeight="1" x14ac:dyDescent="0.3">
      <c r="A226" s="1">
        <v>680</v>
      </c>
      <c r="B226" s="38" t="s">
        <v>264</v>
      </c>
      <c r="C226" s="146">
        <v>25331</v>
      </c>
      <c r="D226" s="160">
        <v>7.61</v>
      </c>
      <c r="E226" s="35">
        <v>737.25885239429942</v>
      </c>
      <c r="F226" s="34">
        <v>1356.9554095771978</v>
      </c>
      <c r="G226" s="35">
        <v>3068.6824021949392</v>
      </c>
      <c r="H226" s="34">
        <v>3853.4702538391693</v>
      </c>
      <c r="I226" s="35">
        <v>24.025257611115428</v>
      </c>
      <c r="J226" s="34">
        <v>35.213854530868069</v>
      </c>
      <c r="K226" s="35">
        <v>-2331.4235498006396</v>
      </c>
      <c r="L226" s="34">
        <v>-2496.0244992301923</v>
      </c>
      <c r="M226" s="123">
        <v>2549.1297406340059</v>
      </c>
      <c r="N226" s="35">
        <v>557.81658836998145</v>
      </c>
      <c r="O226" s="34">
        <v>911.23610635190073</v>
      </c>
      <c r="P226" s="35">
        <v>3106.9463290039876</v>
      </c>
      <c r="Q226" s="34">
        <v>3460.3658469859065</v>
      </c>
      <c r="R226" s="130">
        <v>789.857263037385</v>
      </c>
      <c r="S226" s="34">
        <v>922.72539418104304</v>
      </c>
      <c r="T226" s="35">
        <v>440.58910425960283</v>
      </c>
      <c r="U226" s="34">
        <v>590.36186451383685</v>
      </c>
      <c r="V226" s="35">
        <v>179.27299050318484</v>
      </c>
      <c r="W226" s="34">
        <v>156.29827223696228</v>
      </c>
      <c r="X226" s="35">
        <v>349.26815877778216</v>
      </c>
      <c r="Y226" s="34">
        <v>332.36352966720619</v>
      </c>
      <c r="Z226" s="90">
        <v>996.34789980656103</v>
      </c>
      <c r="AA226" s="91">
        <v>1262.8631056807862</v>
      </c>
      <c r="AB226" s="90">
        <v>79.275247450286599</v>
      </c>
      <c r="AC226" s="91">
        <v>73.066145493546486</v>
      </c>
      <c r="AD226" s="90">
        <v>-179.78105404445142</v>
      </c>
      <c r="AE226" s="91">
        <v>840.84274051557384</v>
      </c>
      <c r="AF226" s="368">
        <v>2.8526103258002014</v>
      </c>
      <c r="AG226" s="97">
        <v>2.8485101459680466</v>
      </c>
      <c r="AH226" s="90">
        <v>274.00273775216135</v>
      </c>
      <c r="AI226" s="91">
        <v>451.66496190438596</v>
      </c>
      <c r="AJ226" s="90">
        <v>22.266175930990634</v>
      </c>
      <c r="AK226" s="91">
        <v>29.88099565678349</v>
      </c>
      <c r="AL226" s="106">
        <v>1963.4947274091035</v>
      </c>
      <c r="AM226" s="107">
        <v>2320.412455489321</v>
      </c>
      <c r="AN226" s="106"/>
      <c r="AO226" s="107"/>
      <c r="AP226" s="106">
        <v>208.14204153636436</v>
      </c>
      <c r="AQ226" s="107">
        <v>0</v>
      </c>
      <c r="AR226" s="122">
        <v>64.889547646987651</v>
      </c>
      <c r="AS226" s="115">
        <v>60.060674485877932</v>
      </c>
      <c r="AT226" s="114">
        <v>68.359087944689946</v>
      </c>
      <c r="AU226" s="115">
        <v>71.767608137898208</v>
      </c>
      <c r="AV226" s="106">
        <v>946.5790067506216</v>
      </c>
      <c r="AW226" s="107">
        <v>1834.4199163080809</v>
      </c>
      <c r="AX226" s="151"/>
      <c r="AZ226"/>
      <c r="BA226"/>
      <c r="BB226" s="222"/>
    </row>
    <row r="227" spans="1:54" ht="15.6" customHeight="1" x14ac:dyDescent="0.3">
      <c r="A227" s="1">
        <v>681</v>
      </c>
      <c r="B227" s="38" t="s">
        <v>265</v>
      </c>
      <c r="C227" s="146">
        <v>3297</v>
      </c>
      <c r="D227" s="160">
        <v>9.36</v>
      </c>
      <c r="E227" s="35">
        <v>1131.847643312102</v>
      </c>
      <c r="F227" s="34">
        <v>1509.4739247801033</v>
      </c>
      <c r="G227" s="35">
        <v>3895.2840461025176</v>
      </c>
      <c r="H227" s="34">
        <v>4375.1310524719438</v>
      </c>
      <c r="I227" s="35">
        <v>29.056870562355741</v>
      </c>
      <c r="J227" s="34">
        <v>34.501227658706405</v>
      </c>
      <c r="K227" s="35">
        <v>-2763.4364027904157</v>
      </c>
      <c r="L227" s="34">
        <v>-2852.2634455565667</v>
      </c>
      <c r="M227" s="123">
        <v>2412.4954564755835</v>
      </c>
      <c r="N227" s="35">
        <v>797.21292083712467</v>
      </c>
      <c r="O227" s="34">
        <v>947.01270548983928</v>
      </c>
      <c r="P227" s="35">
        <v>3209.7083773127083</v>
      </c>
      <c r="Q227" s="34">
        <v>3359.5081619654229</v>
      </c>
      <c r="R227" s="130">
        <v>523.52794661813766</v>
      </c>
      <c r="S227" s="34">
        <v>565.07791325447374</v>
      </c>
      <c r="T227" s="35">
        <v>481.57562026084321</v>
      </c>
      <c r="U227" s="34">
        <v>427.22075523202915</v>
      </c>
      <c r="V227" s="35">
        <v>108.71147221584248</v>
      </c>
      <c r="W227" s="34">
        <v>132.26836625659081</v>
      </c>
      <c r="X227" s="35">
        <v>41.95232635729451</v>
      </c>
      <c r="Y227" s="34">
        <v>137.85715802244465</v>
      </c>
      <c r="Z227" s="90">
        <v>703.00062481043358</v>
      </c>
      <c r="AA227" s="91">
        <v>710.70479830148611</v>
      </c>
      <c r="AB227" s="90">
        <v>73.248353759416304</v>
      </c>
      <c r="AC227" s="91">
        <v>79.509511488448354</v>
      </c>
      <c r="AD227" s="90">
        <v>-133.63809523809525</v>
      </c>
      <c r="AE227" s="91">
        <v>536.51711859265993</v>
      </c>
      <c r="AF227" s="368">
        <v>2.0332787332473279</v>
      </c>
      <c r="AG227" s="97">
        <v>2.0143478506482424</v>
      </c>
      <c r="AH227" s="90">
        <v>280.91358204428269</v>
      </c>
      <c r="AI227" s="91">
        <v>634.90120412496208</v>
      </c>
      <c r="AJ227" s="90">
        <v>20.749833838055675</v>
      </c>
      <c r="AK227" s="91">
        <v>42.485035178593968</v>
      </c>
      <c r="AL227" s="106">
        <v>1954.288177130725</v>
      </c>
      <c r="AM227" s="107">
        <v>2139.4062875341219</v>
      </c>
      <c r="AN227" s="106"/>
      <c r="AO227" s="107"/>
      <c r="AP227" s="106">
        <v>332.4628960096735</v>
      </c>
      <c r="AQ227" s="107">
        <v>0</v>
      </c>
      <c r="AR227" s="122">
        <v>71.335417226864422</v>
      </c>
      <c r="AS227" s="115">
        <v>68.08515260801417</v>
      </c>
      <c r="AT227" s="114">
        <v>63.098356543321842</v>
      </c>
      <c r="AU227" s="115">
        <v>60.839731971455819</v>
      </c>
      <c r="AV227" s="106">
        <v>1034.3239854413102</v>
      </c>
      <c r="AW227" s="107">
        <v>237.31177130724899</v>
      </c>
      <c r="AX227" s="151"/>
      <c r="AZ227"/>
      <c r="BA227"/>
      <c r="BB227"/>
    </row>
    <row r="228" spans="1:54" ht="15.6" customHeight="1" x14ac:dyDescent="0.3">
      <c r="A228" s="1">
        <v>683</v>
      </c>
      <c r="B228" s="38" t="s">
        <v>266</v>
      </c>
      <c r="C228" s="146">
        <v>3599</v>
      </c>
      <c r="D228" s="160">
        <v>7.11</v>
      </c>
      <c r="E228" s="35">
        <v>671.8310947485412</v>
      </c>
      <c r="F228" s="34">
        <v>3453.3249902750767</v>
      </c>
      <c r="G228" s="35">
        <v>4559.1580272297861</v>
      </c>
      <c r="H228" s="34">
        <v>7450.0046346207282</v>
      </c>
      <c r="I228" s="35">
        <v>14.735858918159852</v>
      </c>
      <c r="J228" s="34">
        <v>46.35332673790856</v>
      </c>
      <c r="K228" s="35">
        <v>-3887.326932481245</v>
      </c>
      <c r="L228" s="34">
        <v>-3996.6796443456515</v>
      </c>
      <c r="M228" s="123">
        <v>1542.9381244790218</v>
      </c>
      <c r="N228" s="35">
        <v>2300.3864962489579</v>
      </c>
      <c r="O228" s="34">
        <v>3046.0893025840514</v>
      </c>
      <c r="P228" s="35">
        <v>3843.3246207279799</v>
      </c>
      <c r="Q228" s="34">
        <v>4589.0274270630734</v>
      </c>
      <c r="R228" s="130">
        <v>-72.803392609058079</v>
      </c>
      <c r="S228" s="34">
        <v>461.28471519866628</v>
      </c>
      <c r="T228" s="35">
        <v>222.37232286746317</v>
      </c>
      <c r="U228" s="34">
        <v>590.02378994165053</v>
      </c>
      <c r="V228" s="35">
        <v>-32.739412742677452</v>
      </c>
      <c r="W228" s="34">
        <v>78.180697636663822</v>
      </c>
      <c r="X228" s="35">
        <v>-295.17571547652125</v>
      </c>
      <c r="Y228" s="34">
        <v>-128.74434843011946</v>
      </c>
      <c r="Z228" s="90">
        <v>2266.8464351208668</v>
      </c>
      <c r="AA228" s="91">
        <v>2872.609958321756</v>
      </c>
      <c r="AB228" s="90">
        <v>-3.2116596643290585</v>
      </c>
      <c r="AC228" s="91">
        <v>16.058035093220916</v>
      </c>
      <c r="AD228" s="90">
        <v>-2338.9137065851623</v>
      </c>
      <c r="AE228" s="91">
        <v>416.0042678521811</v>
      </c>
      <c r="AF228" s="368">
        <v>-8.0627861983543464E-2</v>
      </c>
      <c r="AG228" s="97">
        <v>0.65056659140520179</v>
      </c>
      <c r="AH228" s="90">
        <v>3148.2995721033622</v>
      </c>
      <c r="AI228" s="91">
        <v>3743.8598944151154</v>
      </c>
      <c r="AJ228" s="90">
        <v>164.56697049768243</v>
      </c>
      <c r="AK228" s="91">
        <v>125.6775651426348</v>
      </c>
      <c r="AL228" s="106">
        <v>3195.3403723256461</v>
      </c>
      <c r="AM228" s="107">
        <v>6207.46903306474</v>
      </c>
      <c r="AN228" s="106"/>
      <c r="AO228" s="107"/>
      <c r="AP228" s="106">
        <v>0</v>
      </c>
      <c r="AQ228" s="107">
        <v>0</v>
      </c>
      <c r="AR228" s="122">
        <v>67.63616834509844</v>
      </c>
      <c r="AS228" s="115">
        <v>56.495239895589698</v>
      </c>
      <c r="AT228" s="114">
        <v>83.56225566783678</v>
      </c>
      <c r="AU228" s="115">
        <v>94.654518798259616</v>
      </c>
      <c r="AV228" s="106">
        <v>3713.4708919144209</v>
      </c>
      <c r="AW228" s="107">
        <v>5633.2217838288425</v>
      </c>
      <c r="AX228" s="151"/>
      <c r="AZ228"/>
      <c r="BA228"/>
      <c r="BB228"/>
    </row>
    <row r="229" spans="1:54" ht="15.6" customHeight="1" x14ac:dyDescent="0.3">
      <c r="A229" s="1">
        <v>684</v>
      </c>
      <c r="B229" s="38" t="s">
        <v>267</v>
      </c>
      <c r="C229" s="146">
        <v>38832</v>
      </c>
      <c r="D229" s="160">
        <v>7.86</v>
      </c>
      <c r="E229" s="35">
        <v>1098.5956450865267</v>
      </c>
      <c r="F229" s="34">
        <v>2809.8522813658838</v>
      </c>
      <c r="G229" s="35">
        <v>3396.4259492171404</v>
      </c>
      <c r="H229" s="34">
        <v>4406.4271402451586</v>
      </c>
      <c r="I229" s="35">
        <v>32.345638076983477</v>
      </c>
      <c r="J229" s="34">
        <v>63.76713359680226</v>
      </c>
      <c r="K229" s="35">
        <v>-2297.830304130614</v>
      </c>
      <c r="L229" s="34">
        <v>-1605.801037803873</v>
      </c>
      <c r="M229" s="123">
        <v>2555.0358585702511</v>
      </c>
      <c r="N229" s="35">
        <v>538.35738566131022</v>
      </c>
      <c r="O229" s="34">
        <v>538.35738566131022</v>
      </c>
      <c r="P229" s="35">
        <v>3093.3932442315613</v>
      </c>
      <c r="Q229" s="34">
        <v>3093.3932442315613</v>
      </c>
      <c r="R229" s="130">
        <v>835.10594767202304</v>
      </c>
      <c r="S229" s="34">
        <v>1400.6893404923774</v>
      </c>
      <c r="T229" s="35">
        <v>498.34402734857849</v>
      </c>
      <c r="U229" s="34">
        <v>796.87960444993826</v>
      </c>
      <c r="V229" s="35">
        <v>167.57619271874779</v>
      </c>
      <c r="W229" s="34">
        <v>175.77176435068014</v>
      </c>
      <c r="X229" s="35">
        <v>336.7619203234446</v>
      </c>
      <c r="Y229" s="34">
        <v>603.80973604243923</v>
      </c>
      <c r="Z229" s="90">
        <v>1119.4442789451998</v>
      </c>
      <c r="AA229" s="91">
        <v>1498.983038988463</v>
      </c>
      <c r="AB229" s="90">
        <v>74.600046056683084</v>
      </c>
      <c r="AC229" s="91">
        <v>93.442641047999061</v>
      </c>
      <c r="AD229" s="90">
        <v>-282.03262901730545</v>
      </c>
      <c r="AE229" s="91">
        <v>1346.3105397610218</v>
      </c>
      <c r="AF229" s="368">
        <v>3.1122744334608279</v>
      </c>
      <c r="AG229" s="97">
        <v>2.4335762755171246</v>
      </c>
      <c r="AH229" s="90">
        <v>438.52627214668314</v>
      </c>
      <c r="AI229" s="91">
        <v>1181.1549915018543</v>
      </c>
      <c r="AJ229" s="90">
        <v>33.622569973913748</v>
      </c>
      <c r="AK229" s="91">
        <v>69.676168573150719</v>
      </c>
      <c r="AL229" s="106">
        <v>2050.714307787392</v>
      </c>
      <c r="AM229" s="107">
        <v>4269.2530526370001</v>
      </c>
      <c r="AN229" s="106"/>
      <c r="AO229" s="107"/>
      <c r="AP229" s="106">
        <v>1498.2053647813382</v>
      </c>
      <c r="AQ229" s="107">
        <v>0</v>
      </c>
      <c r="AR229" s="122">
        <v>72.386868991280295</v>
      </c>
      <c r="AS229" s="115">
        <v>58.890892202186848</v>
      </c>
      <c r="AT229" s="114">
        <v>66.108975197900278</v>
      </c>
      <c r="AU229" s="115">
        <v>103.41002630467817</v>
      </c>
      <c r="AV229" s="106">
        <v>2875.1629779563245</v>
      </c>
      <c r="AW229" s="107">
        <v>5102.1042220333738</v>
      </c>
      <c r="AX229" s="151"/>
      <c r="AZ229"/>
      <c r="BA229"/>
      <c r="BB229"/>
    </row>
    <row r="230" spans="1:54" ht="15.6" customHeight="1" x14ac:dyDescent="0.3">
      <c r="A230" s="1">
        <v>686</v>
      </c>
      <c r="B230" s="38" t="s">
        <v>268</v>
      </c>
      <c r="C230" s="146">
        <v>2933</v>
      </c>
      <c r="D230" s="160">
        <v>9.86</v>
      </c>
      <c r="E230" s="35">
        <v>943.43389703375385</v>
      </c>
      <c r="F230" s="34"/>
      <c r="G230" s="35">
        <v>3964.5047153085579</v>
      </c>
      <c r="H230" s="34"/>
      <c r="I230" s="35">
        <v>23.797017907199695</v>
      </c>
      <c r="J230" s="34"/>
      <c r="K230" s="35">
        <v>-3021.0708182748044</v>
      </c>
      <c r="L230" s="34"/>
      <c r="M230" s="123">
        <v>2430.2618240709171</v>
      </c>
      <c r="N230" s="35">
        <v>672.23934538015681</v>
      </c>
      <c r="O230" s="34"/>
      <c r="P230" s="35">
        <v>3102.501169451074</v>
      </c>
      <c r="Q230" s="34">
        <v>2430.2618240709171</v>
      </c>
      <c r="R230" s="130">
        <v>165.9145380156836</v>
      </c>
      <c r="S230" s="34"/>
      <c r="T230" s="35">
        <v>378.32386293897031</v>
      </c>
      <c r="U230" s="34"/>
      <c r="V230" s="35">
        <v>43.855160688726706</v>
      </c>
      <c r="W230" s="34"/>
      <c r="X230" s="35">
        <v>-212.40932492328676</v>
      </c>
      <c r="Y230" s="34"/>
      <c r="Z230" s="90">
        <v>28.588643027616776</v>
      </c>
      <c r="AA230" s="91"/>
      <c r="AB230" s="90">
        <v>580.35121798334148</v>
      </c>
      <c r="AC230" s="91"/>
      <c r="AD230" s="90">
        <v>107.72828162291171</v>
      </c>
      <c r="AE230" s="91">
        <v>-112.53376747357653</v>
      </c>
      <c r="AF230" s="368">
        <v>0.49689112514609018</v>
      </c>
      <c r="AG230" s="97"/>
      <c r="AH230" s="90">
        <v>53.731912717354248</v>
      </c>
      <c r="AI230" s="91"/>
      <c r="AJ230" s="90">
        <v>4.1052013672483438</v>
      </c>
      <c r="AK230" s="91"/>
      <c r="AL230" s="106">
        <v>3444.4507330378451</v>
      </c>
      <c r="AM230" s="107"/>
      <c r="AN230" s="106"/>
      <c r="AO230" s="107"/>
      <c r="AP230" s="106">
        <v>215.71246963562754</v>
      </c>
      <c r="AQ230" s="107">
        <v>30.172371794871797</v>
      </c>
      <c r="AR230" s="122">
        <v>45.839290331114789</v>
      </c>
      <c r="AS230" s="115"/>
      <c r="AT230" s="114">
        <v>100.73580462374397</v>
      </c>
      <c r="AU230" s="115"/>
      <c r="AV230" s="106">
        <v>1233.2025366518922</v>
      </c>
      <c r="AW230" s="107"/>
      <c r="AX230" s="151"/>
      <c r="AZ230"/>
      <c r="BA230"/>
      <c r="BB230"/>
    </row>
    <row r="231" spans="1:54" ht="15.6" customHeight="1" x14ac:dyDescent="0.3">
      <c r="A231" s="1">
        <v>687</v>
      </c>
      <c r="B231" s="38" t="s">
        <v>269</v>
      </c>
      <c r="C231" s="146">
        <v>1424</v>
      </c>
      <c r="D231" s="160">
        <v>9.36</v>
      </c>
      <c r="E231" s="35">
        <v>1946.9561376404495</v>
      </c>
      <c r="F231" s="34">
        <v>2193.6954915730335</v>
      </c>
      <c r="G231" s="35">
        <v>4899.4224648876407</v>
      </c>
      <c r="H231" s="34">
        <v>5482.7444733146067</v>
      </c>
      <c r="I231" s="35">
        <v>39.738482476119749</v>
      </c>
      <c r="J231" s="34">
        <v>40.01090151565699</v>
      </c>
      <c r="K231" s="35">
        <v>-2952.4663272471907</v>
      </c>
      <c r="L231" s="34">
        <v>-3289.0489817415732</v>
      </c>
      <c r="M231" s="123">
        <v>2647.3984901685394</v>
      </c>
      <c r="N231" s="35">
        <v>651.53160112359546</v>
      </c>
      <c r="O231" s="34">
        <v>1155.7401685393259</v>
      </c>
      <c r="P231" s="35">
        <v>3298.9300912921349</v>
      </c>
      <c r="Q231" s="34">
        <v>3803.138658707865</v>
      </c>
      <c r="R231" s="130">
        <v>466.41291432584268</v>
      </c>
      <c r="S231" s="34">
        <v>587.82476825842696</v>
      </c>
      <c r="T231" s="35">
        <v>517.8488483146067</v>
      </c>
      <c r="U231" s="34">
        <v>760.0525070224719</v>
      </c>
      <c r="V231" s="35">
        <v>90.067384690307279</v>
      </c>
      <c r="W231" s="34">
        <v>77.340020962663189</v>
      </c>
      <c r="X231" s="35">
        <v>-51.435933988764049</v>
      </c>
      <c r="Y231" s="34">
        <v>-168.13908005617978</v>
      </c>
      <c r="Z231" s="90">
        <v>292.58122893258428</v>
      </c>
      <c r="AA231" s="91">
        <v>343.8087851123596</v>
      </c>
      <c r="AB231" s="90">
        <v>159.41313666206256</v>
      </c>
      <c r="AC231" s="91">
        <v>170.97433041634491</v>
      </c>
      <c r="AD231" s="90">
        <v>345.18937500000004</v>
      </c>
      <c r="AE231" s="91">
        <v>576.2557303370786</v>
      </c>
      <c r="AF231" s="368">
        <v>0.96577149401313278</v>
      </c>
      <c r="AG231" s="97">
        <v>1.0206976040655875</v>
      </c>
      <c r="AH231" s="90">
        <v>1943.7050140449437</v>
      </c>
      <c r="AI231" s="91">
        <v>2204.7076404494383</v>
      </c>
      <c r="AJ231" s="90">
        <v>117.10505009957726</v>
      </c>
      <c r="AK231" s="91">
        <v>118.9851852620684</v>
      </c>
      <c r="AL231" s="106">
        <v>3889.9738132022471</v>
      </c>
      <c r="AM231" s="107">
        <v>4590.1474929775286</v>
      </c>
      <c r="AN231" s="106"/>
      <c r="AO231" s="107"/>
      <c r="AP231" s="106">
        <v>125.55858496953283</v>
      </c>
      <c r="AQ231" s="107">
        <v>18.188009478672985</v>
      </c>
      <c r="AR231" s="122">
        <v>70.872480322559696</v>
      </c>
      <c r="AS231" s="115">
        <v>64.129075462632841</v>
      </c>
      <c r="AT231" s="114">
        <v>86.744899209071122</v>
      </c>
      <c r="AU231" s="115">
        <v>90.929582984499362</v>
      </c>
      <c r="AV231" s="106">
        <v>6811.9227949438209</v>
      </c>
      <c r="AW231" s="107">
        <v>4880.7396769662919</v>
      </c>
      <c r="AX231" s="151"/>
      <c r="AZ231"/>
      <c r="BA231"/>
      <c r="BB231"/>
    </row>
    <row r="232" spans="1:54" ht="15.6" customHeight="1" x14ac:dyDescent="0.3">
      <c r="A232" s="1">
        <v>689</v>
      </c>
      <c r="B232" s="38" t="s">
        <v>270</v>
      </c>
      <c r="C232" s="146">
        <v>3032</v>
      </c>
      <c r="D232" s="160">
        <v>8.36</v>
      </c>
      <c r="E232" s="35">
        <v>959.68903693931406</v>
      </c>
      <c r="F232" s="34">
        <v>1422.0932255936675</v>
      </c>
      <c r="G232" s="35">
        <v>3495.3300956464377</v>
      </c>
      <c r="H232" s="34">
        <v>4049.6991160949869</v>
      </c>
      <c r="I232" s="35">
        <v>27.456320595718324</v>
      </c>
      <c r="J232" s="34">
        <v>35.116021828430377</v>
      </c>
      <c r="K232" s="35">
        <v>-2535.6410587071241</v>
      </c>
      <c r="L232" s="34">
        <v>-2627.6058905013192</v>
      </c>
      <c r="M232" s="123">
        <v>2821.496151055409</v>
      </c>
      <c r="N232" s="35">
        <v>983.96965699208442</v>
      </c>
      <c r="O232" s="34">
        <v>1194.0785817941951</v>
      </c>
      <c r="P232" s="35">
        <v>3805.4658080474933</v>
      </c>
      <c r="Q232" s="34">
        <v>4015.5747328496041</v>
      </c>
      <c r="R232" s="130">
        <v>1274.0681233509233</v>
      </c>
      <c r="S232" s="34">
        <v>1364.1906398416886</v>
      </c>
      <c r="T232" s="35">
        <v>505.71507915567287</v>
      </c>
      <c r="U232" s="34">
        <v>605.47398087071247</v>
      </c>
      <c r="V232" s="35">
        <v>251.93397940161688</v>
      </c>
      <c r="W232" s="34">
        <v>225.30953978895849</v>
      </c>
      <c r="X232" s="35">
        <v>768.35304419525073</v>
      </c>
      <c r="Y232" s="34">
        <v>758.71665897097625</v>
      </c>
      <c r="Z232" s="90">
        <v>844.26124670184697</v>
      </c>
      <c r="AA232" s="91">
        <v>725.45772097625331</v>
      </c>
      <c r="AB232" s="90">
        <v>150.90922724786205</v>
      </c>
      <c r="AC232" s="91">
        <v>188.04550567135576</v>
      </c>
      <c r="AD232" s="90">
        <v>647.44824868073874</v>
      </c>
      <c r="AE232" s="91">
        <v>1277.4597691292877</v>
      </c>
      <c r="AF232" s="368">
        <v>7.3665544238622616</v>
      </c>
      <c r="AG232" s="97">
        <v>4.9317525858323545</v>
      </c>
      <c r="AH232" s="90">
        <v>1306.5422262532982</v>
      </c>
      <c r="AI232" s="91">
        <v>1399.3331299472295</v>
      </c>
      <c r="AJ232" s="90">
        <v>103.0752145890999</v>
      </c>
      <c r="AK232" s="91">
        <v>100.21308679615507</v>
      </c>
      <c r="AL232" s="106">
        <v>1177.6918535620052</v>
      </c>
      <c r="AM232" s="107">
        <v>1861.9654452506597</v>
      </c>
      <c r="AN232" s="106"/>
      <c r="AO232" s="107"/>
      <c r="AP232" s="106">
        <v>108.7687552537989</v>
      </c>
      <c r="AQ232" s="107">
        <v>24.805366957646299</v>
      </c>
      <c r="AR232" s="122">
        <v>75.018600609585178</v>
      </c>
      <c r="AS232" s="115">
        <v>68.016701176852195</v>
      </c>
      <c r="AT232" s="114">
        <v>43.805918717950888</v>
      </c>
      <c r="AU232" s="115">
        <v>55.526508577298671</v>
      </c>
      <c r="AV232" s="106">
        <v>3881.7264610817938</v>
      </c>
      <c r="AW232" s="107">
        <v>4642.7303990765176</v>
      </c>
      <c r="AX232" s="151"/>
      <c r="AZ232"/>
      <c r="BA232"/>
      <c r="BB232"/>
    </row>
    <row r="233" spans="1:54" ht="15.6" customHeight="1" x14ac:dyDescent="0.3">
      <c r="A233" s="1">
        <v>691</v>
      </c>
      <c r="B233" s="38" t="s">
        <v>271</v>
      </c>
      <c r="C233" s="146">
        <v>2598</v>
      </c>
      <c r="D233" s="160">
        <v>9.86</v>
      </c>
      <c r="E233" s="35">
        <v>765.77093918398759</v>
      </c>
      <c r="F233" s="34">
        <v>1279.5604311008467</v>
      </c>
      <c r="G233" s="35">
        <v>4024.8832332563511</v>
      </c>
      <c r="H233" s="34">
        <v>4682.5946882217086</v>
      </c>
      <c r="I233" s="35">
        <v>19.025916897580082</v>
      </c>
      <c r="J233" s="34">
        <v>27.325884820212369</v>
      </c>
      <c r="K233" s="35">
        <v>-3259.1122940723635</v>
      </c>
      <c r="L233" s="34">
        <v>-3403.0342571208621</v>
      </c>
      <c r="M233" s="123">
        <v>2119.5547844495768</v>
      </c>
      <c r="N233" s="35">
        <v>1959.8086989992303</v>
      </c>
      <c r="O233" s="34">
        <v>2255.4842186297151</v>
      </c>
      <c r="P233" s="35">
        <v>4079.3634834488071</v>
      </c>
      <c r="Q233" s="34">
        <v>4375.0390030792914</v>
      </c>
      <c r="R233" s="130">
        <v>566.80173595073131</v>
      </c>
      <c r="S233" s="34">
        <v>675.56966897613552</v>
      </c>
      <c r="T233" s="35">
        <v>458.92830638953041</v>
      </c>
      <c r="U233" s="34">
        <v>607.16551193225553</v>
      </c>
      <c r="V233" s="35">
        <v>123.50550795392425</v>
      </c>
      <c r="W233" s="34">
        <v>111.26614666010741</v>
      </c>
      <c r="X233" s="35">
        <v>107.87342956120092</v>
      </c>
      <c r="Y233" s="34">
        <v>68.404157043879906</v>
      </c>
      <c r="Z233" s="90">
        <v>533.31883371824483</v>
      </c>
      <c r="AA233" s="91">
        <v>655.74557351809085</v>
      </c>
      <c r="AB233" s="90">
        <v>106.27821196611198</v>
      </c>
      <c r="AC233" s="91">
        <v>103.02313828085607</v>
      </c>
      <c r="AD233" s="90">
        <v>34.167390300230906</v>
      </c>
      <c r="AE233" s="91">
        <v>641.16876058506546</v>
      </c>
      <c r="AF233" s="368">
        <v>0.50060867118851338</v>
      </c>
      <c r="AG233" s="97">
        <v>0.54396545692140452</v>
      </c>
      <c r="AH233" s="90">
        <v>3476.5825096227863</v>
      </c>
      <c r="AI233" s="91">
        <v>3705.5635103926097</v>
      </c>
      <c r="AJ233" s="90">
        <v>186.90733062799498</v>
      </c>
      <c r="AK233" s="91">
        <v>177.12702078312392</v>
      </c>
      <c r="AL233" s="106">
        <v>10984.760977675134</v>
      </c>
      <c r="AM233" s="107">
        <v>11673.664742109315</v>
      </c>
      <c r="AN233" s="106"/>
      <c r="AO233" s="107"/>
      <c r="AP233" s="106">
        <v>543.90886191198786</v>
      </c>
      <c r="AQ233" s="107">
        <v>89.726312594840664</v>
      </c>
      <c r="AR233" s="122">
        <v>24.260840643871258</v>
      </c>
      <c r="AS233" s="115">
        <v>23.998062314031177</v>
      </c>
      <c r="AT233" s="114">
        <v>260.92884610127788</v>
      </c>
      <c r="AU233" s="115">
        <v>238.33745062403452</v>
      </c>
      <c r="AV233" s="106">
        <v>463.67427251732101</v>
      </c>
      <c r="AW233" s="107">
        <v>370.65627405696688</v>
      </c>
      <c r="AX233" s="151"/>
      <c r="AZ233"/>
      <c r="BA233"/>
      <c r="BB233"/>
    </row>
    <row r="234" spans="1:54" ht="15.6" customHeight="1" x14ac:dyDescent="0.3">
      <c r="A234" s="1">
        <v>694</v>
      </c>
      <c r="B234" s="38" t="s">
        <v>19</v>
      </c>
      <c r="C234" s="146">
        <v>28483</v>
      </c>
      <c r="D234" s="160">
        <v>7.86</v>
      </c>
      <c r="E234" s="35">
        <v>1087.4376807218341</v>
      </c>
      <c r="F234" s="34">
        <v>2027.8198434153705</v>
      </c>
      <c r="G234" s="35">
        <v>3518.6984036091703</v>
      </c>
      <c r="H234" s="34">
        <v>4079.8812203770667</v>
      </c>
      <c r="I234" s="35">
        <v>30.904543555265679</v>
      </c>
      <c r="J234" s="34">
        <v>49.702913734041438</v>
      </c>
      <c r="K234" s="35">
        <v>-2408.7567155847346</v>
      </c>
      <c r="L234" s="34">
        <v>-2062.9364596425939</v>
      </c>
      <c r="M234" s="123">
        <v>2691.5538135027909</v>
      </c>
      <c r="N234" s="35">
        <v>494.1604465821718</v>
      </c>
      <c r="O234" s="34">
        <v>494.1604465821718</v>
      </c>
      <c r="P234" s="35">
        <v>3185.7142600849629</v>
      </c>
      <c r="Q234" s="34">
        <v>3185.7142600849629</v>
      </c>
      <c r="R234" s="130">
        <v>799.76483235614216</v>
      </c>
      <c r="S234" s="34">
        <v>1034.7947263279852</v>
      </c>
      <c r="T234" s="35">
        <v>415.00574658568269</v>
      </c>
      <c r="U234" s="34">
        <v>524.74424990345119</v>
      </c>
      <c r="V234" s="35">
        <v>192.71174891816145</v>
      </c>
      <c r="W234" s="34">
        <v>197.19982191674882</v>
      </c>
      <c r="X234" s="35">
        <v>384.75908577045954</v>
      </c>
      <c r="Y234" s="34">
        <v>510.05047642453394</v>
      </c>
      <c r="Z234" s="90">
        <v>1004.1810799424218</v>
      </c>
      <c r="AA234" s="91">
        <v>1166.7628971667311</v>
      </c>
      <c r="AB234" s="90">
        <v>79.643487447702114</v>
      </c>
      <c r="AC234" s="91">
        <v>88.689375437014135</v>
      </c>
      <c r="AD234" s="90">
        <v>4.7356739107537571</v>
      </c>
      <c r="AE234" s="91">
        <v>982.84138293016883</v>
      </c>
      <c r="AF234" s="368">
        <v>2.3393235456055756</v>
      </c>
      <c r="AG234" s="97">
        <v>1.9260150125553184</v>
      </c>
      <c r="AH234" s="90">
        <v>819.72856230031948</v>
      </c>
      <c r="AI234" s="91">
        <v>1103.0661050451147</v>
      </c>
      <c r="AJ234" s="90">
        <v>59.867669266436742</v>
      </c>
      <c r="AK234" s="91">
        <v>66.721611394256556</v>
      </c>
      <c r="AL234" s="106">
        <v>2429.8155390934944</v>
      </c>
      <c r="AM234" s="107">
        <v>3882.398584418776</v>
      </c>
      <c r="AN234" s="106"/>
      <c r="AO234" s="107"/>
      <c r="AP234" s="106">
        <v>0</v>
      </c>
      <c r="AQ234" s="107">
        <v>2.1955261208508237</v>
      </c>
      <c r="AR234" s="122">
        <v>65.932803227679187</v>
      </c>
      <c r="AS234" s="115">
        <v>54.041249822460017</v>
      </c>
      <c r="AT234" s="114">
        <v>76.998526127787045</v>
      </c>
      <c r="AU234" s="115">
        <v>101.75380694470417</v>
      </c>
      <c r="AV234" s="106">
        <v>4312.8819934697885</v>
      </c>
      <c r="AW234" s="107">
        <v>3994.4153298458727</v>
      </c>
      <c r="AX234" s="151"/>
      <c r="AZ234"/>
      <c r="BA234"/>
      <c r="BB234"/>
    </row>
    <row r="235" spans="1:54" ht="15.6" customHeight="1" x14ac:dyDescent="0.3">
      <c r="A235" s="1">
        <v>697</v>
      </c>
      <c r="B235" s="38" t="s">
        <v>272</v>
      </c>
      <c r="C235" s="146">
        <v>1164</v>
      </c>
      <c r="D235" s="160">
        <v>9.36</v>
      </c>
      <c r="E235" s="35">
        <v>829.08207044673543</v>
      </c>
      <c r="F235" s="34">
        <v>1309.643994845361</v>
      </c>
      <c r="G235" s="35">
        <v>3899.6984278350515</v>
      </c>
      <c r="H235" s="34">
        <v>4213.4382302405493</v>
      </c>
      <c r="I235" s="35">
        <v>21.260158594032795</v>
      </c>
      <c r="J235" s="34">
        <v>31.082548818345725</v>
      </c>
      <c r="K235" s="35">
        <v>-3070.6163573883159</v>
      </c>
      <c r="L235" s="34">
        <v>-2908.4341065292097</v>
      </c>
      <c r="M235" s="123">
        <v>2813.60543814433</v>
      </c>
      <c r="N235" s="35">
        <v>503.84192439862545</v>
      </c>
      <c r="O235" s="34">
        <v>503.84192439862545</v>
      </c>
      <c r="P235" s="35">
        <v>3317.4473625429555</v>
      </c>
      <c r="Q235" s="34">
        <v>3317.4473625429555</v>
      </c>
      <c r="R235" s="130">
        <v>197.6903092783505</v>
      </c>
      <c r="S235" s="34">
        <v>321.51062714776634</v>
      </c>
      <c r="T235" s="35">
        <v>256.3229209621993</v>
      </c>
      <c r="U235" s="34">
        <v>359.84289518900346</v>
      </c>
      <c r="V235" s="35">
        <v>77.125490196604176</v>
      </c>
      <c r="W235" s="34">
        <v>89.347498990885029</v>
      </c>
      <c r="X235" s="35">
        <v>-58.632611683848801</v>
      </c>
      <c r="Y235" s="34">
        <v>-38.332276632302403</v>
      </c>
      <c r="Z235" s="90">
        <v>112.61145189003437</v>
      </c>
      <c r="AA235" s="91">
        <v>139.34058419243988</v>
      </c>
      <c r="AB235" s="90">
        <v>175.55080407931874</v>
      </c>
      <c r="AC235" s="91">
        <v>230.73724644625852</v>
      </c>
      <c r="AD235" s="90">
        <v>87.818719931271474</v>
      </c>
      <c r="AE235" s="91">
        <v>256.1988316151203</v>
      </c>
      <c r="AF235" s="368">
        <v>0.78472328602364194</v>
      </c>
      <c r="AG235" s="97">
        <v>0.83487126656276223</v>
      </c>
      <c r="AH235" s="90">
        <v>1180.3507560137457</v>
      </c>
      <c r="AI235" s="91">
        <v>1880.9645962199313</v>
      </c>
      <c r="AJ235" s="90">
        <v>95.64788981245664</v>
      </c>
      <c r="AK235" s="91">
        <v>152.88795635184286</v>
      </c>
      <c r="AL235" s="106">
        <v>2169.2439862542956</v>
      </c>
      <c r="AM235" s="107">
        <v>3238.0608333333334</v>
      </c>
      <c r="AN235" s="106"/>
      <c r="AO235" s="107"/>
      <c r="AP235" s="106">
        <v>237.7559710391823</v>
      </c>
      <c r="AQ235" s="107">
        <v>16.831098807495739</v>
      </c>
      <c r="AR235" s="122">
        <v>60.867942432620694</v>
      </c>
      <c r="AS235" s="115">
        <v>46.997657683433744</v>
      </c>
      <c r="AT235" s="114">
        <v>67.084526154864591</v>
      </c>
      <c r="AU235" s="115">
        <v>84.696400850458019</v>
      </c>
      <c r="AV235" s="106">
        <v>1383.1456443298969</v>
      </c>
      <c r="AW235" s="107">
        <v>1000.2406872852235</v>
      </c>
      <c r="AX235" s="151"/>
      <c r="AZ235"/>
      <c r="BA235"/>
      <c r="BB235" s="222"/>
    </row>
    <row r="236" spans="1:54" ht="15.6" customHeight="1" x14ac:dyDescent="0.3">
      <c r="A236" s="1">
        <v>698</v>
      </c>
      <c r="B236" s="39" t="s">
        <v>33</v>
      </c>
      <c r="C236" s="146">
        <v>65286</v>
      </c>
      <c r="D236" s="160">
        <v>8.86</v>
      </c>
      <c r="E236" s="35">
        <v>657.43442376619794</v>
      </c>
      <c r="F236" s="34">
        <v>2445.0276475814112</v>
      </c>
      <c r="G236" s="35">
        <v>3272.2222435131571</v>
      </c>
      <c r="H236" s="34">
        <v>4770.3015868639523</v>
      </c>
      <c r="I236" s="35">
        <v>20.091374449565393</v>
      </c>
      <c r="J236" s="34">
        <v>51.255200600195153</v>
      </c>
      <c r="K236" s="35">
        <v>-2612.5713087032445</v>
      </c>
      <c r="L236" s="34">
        <v>-2276.6080151946817</v>
      </c>
      <c r="M236" s="123">
        <v>2734.5441805287505</v>
      </c>
      <c r="N236" s="35">
        <v>286.71969488098523</v>
      </c>
      <c r="O236" s="34">
        <v>690.32653631712776</v>
      </c>
      <c r="P236" s="35">
        <v>3021.2638754097356</v>
      </c>
      <c r="Q236" s="34">
        <v>3424.8707168458782</v>
      </c>
      <c r="R236" s="130">
        <v>692.28978050424291</v>
      </c>
      <c r="S236" s="34">
        <v>1115.720487240756</v>
      </c>
      <c r="T236" s="35">
        <v>309.76070321355269</v>
      </c>
      <c r="U236" s="34">
        <v>665.28963545017314</v>
      </c>
      <c r="V236" s="35">
        <v>223.49180296991068</v>
      </c>
      <c r="W236" s="34">
        <v>167.70447453097563</v>
      </c>
      <c r="X236" s="35">
        <v>382.52907729069017</v>
      </c>
      <c r="Y236" s="34">
        <v>450.43085179058295</v>
      </c>
      <c r="Z236" s="90">
        <v>460.00818582850843</v>
      </c>
      <c r="AA236" s="91">
        <v>1065.196862727078</v>
      </c>
      <c r="AB236" s="90">
        <v>150.49510026813508</v>
      </c>
      <c r="AC236" s="91">
        <v>104.74312554623278</v>
      </c>
      <c r="AD236" s="90">
        <v>235.4027377998346</v>
      </c>
      <c r="AE236" s="91">
        <v>1071.2055376344088</v>
      </c>
      <c r="AF236" s="368">
        <v>1.2891204703061208</v>
      </c>
      <c r="AG236" s="97">
        <v>1.9056285330101055</v>
      </c>
      <c r="AH236" s="90">
        <v>1000.6339588885826</v>
      </c>
      <c r="AI236" s="91">
        <v>1764.9646662377845</v>
      </c>
      <c r="AJ236" s="90">
        <v>89.335675496340201</v>
      </c>
      <c r="AK236" s="91">
        <v>104.24715235963987</v>
      </c>
      <c r="AL236" s="106">
        <v>4213.6355033238369</v>
      </c>
      <c r="AM236" s="107">
        <v>4487.5525046717521</v>
      </c>
      <c r="AN236" s="106"/>
      <c r="AO236" s="107"/>
      <c r="AP236" s="106">
        <v>3150.5921857906565</v>
      </c>
      <c r="AQ236" s="107">
        <v>9.3533456264042769</v>
      </c>
      <c r="AR236" s="122">
        <v>45.267683285687909</v>
      </c>
      <c r="AS236" s="115">
        <v>51.777481090051602</v>
      </c>
      <c r="AT236" s="114">
        <v>134.29100192734839</v>
      </c>
      <c r="AU236" s="115">
        <v>102.20838006579456</v>
      </c>
      <c r="AV236" s="106">
        <v>694.54038323683483</v>
      </c>
      <c r="AW236" s="107">
        <v>3068.82441763931</v>
      </c>
      <c r="AX236" s="151"/>
      <c r="AZ236"/>
      <c r="BA236"/>
      <c r="BB236"/>
    </row>
    <row r="237" spans="1:54" ht="15.6" customHeight="1" x14ac:dyDescent="0.3">
      <c r="A237" s="1">
        <v>700</v>
      </c>
      <c r="B237" s="38" t="s">
        <v>273</v>
      </c>
      <c r="C237" s="146">
        <v>4758</v>
      </c>
      <c r="D237" s="160">
        <v>7.86</v>
      </c>
      <c r="E237" s="35">
        <v>1060.0724842370744</v>
      </c>
      <c r="F237" s="34">
        <v>1291.0968852459018</v>
      </c>
      <c r="G237" s="35">
        <v>3251.7765069356869</v>
      </c>
      <c r="H237" s="34">
        <v>3625.9511790668348</v>
      </c>
      <c r="I237" s="35">
        <v>32.599795280396869</v>
      </c>
      <c r="J237" s="34">
        <v>35.607122696510629</v>
      </c>
      <c r="K237" s="35">
        <v>-2191.7040226986128</v>
      </c>
      <c r="L237" s="34">
        <v>-2334.5163661202182</v>
      </c>
      <c r="M237" s="123">
        <v>2503.0801282051284</v>
      </c>
      <c r="N237" s="35">
        <v>196.0802858343842</v>
      </c>
      <c r="O237" s="34">
        <v>400.86820933165194</v>
      </c>
      <c r="P237" s="35">
        <v>2699.1604140395125</v>
      </c>
      <c r="Q237" s="34">
        <v>2903.9483375367804</v>
      </c>
      <c r="R237" s="130">
        <v>465.16876628835649</v>
      </c>
      <c r="S237" s="34">
        <v>515.33949558638085</v>
      </c>
      <c r="T237" s="35">
        <v>798.52596679277008</v>
      </c>
      <c r="U237" s="34">
        <v>919.45546658259775</v>
      </c>
      <c r="V237" s="35">
        <v>58.253430149138161</v>
      </c>
      <c r="W237" s="34">
        <v>56.048336685818825</v>
      </c>
      <c r="X237" s="35">
        <v>-333.35720050441364</v>
      </c>
      <c r="Y237" s="34">
        <v>-404.1159709962169</v>
      </c>
      <c r="Z237" s="90">
        <v>306.78258932324508</v>
      </c>
      <c r="AA237" s="91">
        <v>368.64945145018919</v>
      </c>
      <c r="AB237" s="90">
        <v>151.64397599142097</v>
      </c>
      <c r="AC237" s="91">
        <v>139.79120097945187</v>
      </c>
      <c r="AD237" s="90">
        <v>158.99635140815471</v>
      </c>
      <c r="AE237" s="91">
        <v>447.13830601092889</v>
      </c>
      <c r="AF237" s="368">
        <v>1.474595688288072</v>
      </c>
      <c r="AG237" s="97">
        <v>1.4776953266811546</v>
      </c>
      <c r="AH237" s="90">
        <v>600.79736443883985</v>
      </c>
      <c r="AI237" s="91">
        <v>700.64439890710378</v>
      </c>
      <c r="AJ237" s="90">
        <v>58.120792545585893</v>
      </c>
      <c r="AK237" s="91">
        <v>60.356294348696977</v>
      </c>
      <c r="AL237" s="106">
        <v>2302.7578394283314</v>
      </c>
      <c r="AM237" s="107">
        <v>2637.3309394703656</v>
      </c>
      <c r="AN237" s="106"/>
      <c r="AO237" s="107"/>
      <c r="AP237" s="106">
        <v>147.76490293267247</v>
      </c>
      <c r="AQ237" s="107">
        <v>158.23193102023959</v>
      </c>
      <c r="AR237" s="122">
        <v>61.831072257727335</v>
      </c>
      <c r="AS237" s="115">
        <v>60.509918677756623</v>
      </c>
      <c r="AT237" s="114">
        <v>81.291419385093363</v>
      </c>
      <c r="AU237" s="115">
        <v>81.840309573116627</v>
      </c>
      <c r="AV237" s="106">
        <v>2252.4882702816312</v>
      </c>
      <c r="AW237" s="107">
        <v>3153.8839911727614</v>
      </c>
      <c r="AX237" s="151"/>
      <c r="AZ237"/>
      <c r="BA237"/>
      <c r="BB237"/>
    </row>
    <row r="238" spans="1:54" ht="15.6" customHeight="1" x14ac:dyDescent="0.3">
      <c r="A238" s="1">
        <v>702</v>
      </c>
      <c r="B238" s="39" t="s">
        <v>274</v>
      </c>
      <c r="C238" s="146">
        <v>4124</v>
      </c>
      <c r="D238" s="160">
        <v>9.36</v>
      </c>
      <c r="E238" s="35">
        <v>904.05375363724545</v>
      </c>
      <c r="F238" s="34">
        <v>1312.3465203685741</v>
      </c>
      <c r="G238" s="35">
        <v>3424.3906474296796</v>
      </c>
      <c r="H238" s="34">
        <v>3782.1744932104752</v>
      </c>
      <c r="I238" s="35">
        <v>26.40042701657946</v>
      </c>
      <c r="J238" s="34">
        <v>34.698201331652392</v>
      </c>
      <c r="K238" s="35">
        <v>-2520.3368937924342</v>
      </c>
      <c r="L238" s="34">
        <v>-2469.7519738118335</v>
      </c>
      <c r="M238" s="123">
        <v>2515.9308705140638</v>
      </c>
      <c r="N238" s="35">
        <v>456.17628516003879</v>
      </c>
      <c r="O238" s="34">
        <v>456.17628516003879</v>
      </c>
      <c r="P238" s="35">
        <v>2972.1071556741026</v>
      </c>
      <c r="Q238" s="34">
        <v>2972.1071556741026</v>
      </c>
      <c r="R238" s="130">
        <v>419.76225994180407</v>
      </c>
      <c r="S238" s="34">
        <v>459.23591658583899</v>
      </c>
      <c r="T238" s="35">
        <v>322.79513094083416</v>
      </c>
      <c r="U238" s="34">
        <v>364.80836566440348</v>
      </c>
      <c r="V238" s="35">
        <v>130.03983632539465</v>
      </c>
      <c r="W238" s="34">
        <v>125.88415173798448</v>
      </c>
      <c r="X238" s="35">
        <v>96.967129000969933</v>
      </c>
      <c r="Y238" s="34">
        <v>94.427550921435497</v>
      </c>
      <c r="Z238" s="90">
        <v>245.31777885548013</v>
      </c>
      <c r="AA238" s="91">
        <v>301.94</v>
      </c>
      <c r="AB238" s="90">
        <v>171.10959584755227</v>
      </c>
      <c r="AC238" s="91">
        <v>152.09509060933925</v>
      </c>
      <c r="AD238" s="90">
        <v>174.44448108632398</v>
      </c>
      <c r="AE238" s="91">
        <v>386.00196653734235</v>
      </c>
      <c r="AF238" s="368">
        <v>1.7558017202675611</v>
      </c>
      <c r="AG238" s="97">
        <v>2.1324362379387849</v>
      </c>
      <c r="AH238" s="90">
        <v>951.34310863239568</v>
      </c>
      <c r="AI238" s="91">
        <v>992.07279340446178</v>
      </c>
      <c r="AJ238" s="90">
        <v>77.204810829574726</v>
      </c>
      <c r="AK238" s="91">
        <v>73.775351696369157</v>
      </c>
      <c r="AL238" s="106">
        <v>1712.7077958292921</v>
      </c>
      <c r="AM238" s="107">
        <v>1475.9444471387003</v>
      </c>
      <c r="AN238" s="106"/>
      <c r="AO238" s="107"/>
      <c r="AP238" s="106">
        <v>59.648881866796309</v>
      </c>
      <c r="AQ238" s="107">
        <v>42.67807972775887</v>
      </c>
      <c r="AR238" s="122">
        <v>60.11977625175755</v>
      </c>
      <c r="AS238" s="115">
        <v>63.381344783365137</v>
      </c>
      <c r="AT238" s="114">
        <v>59.474089011369486</v>
      </c>
      <c r="AU238" s="115">
        <v>51.971261482605904</v>
      </c>
      <c r="AV238" s="106">
        <v>1111.1518355965081</v>
      </c>
      <c r="AW238" s="107">
        <v>1618.2147550921436</v>
      </c>
      <c r="AX238" s="151"/>
      <c r="AZ238"/>
      <c r="BA238"/>
      <c r="BB238" s="222"/>
    </row>
    <row r="239" spans="1:54" ht="15.6" customHeight="1" x14ac:dyDescent="0.3">
      <c r="A239" s="1">
        <v>704</v>
      </c>
      <c r="B239" s="38" t="s">
        <v>275</v>
      </c>
      <c r="C239" s="146">
        <v>6436</v>
      </c>
      <c r="D239" s="160">
        <v>7.11</v>
      </c>
      <c r="E239" s="35">
        <v>616.37255593536361</v>
      </c>
      <c r="F239" s="34">
        <v>819.57358763206969</v>
      </c>
      <c r="G239" s="35">
        <v>3233.5570571783715</v>
      </c>
      <c r="H239" s="34">
        <v>3395.6964310130516</v>
      </c>
      <c r="I239" s="35">
        <v>19.061749801725021</v>
      </c>
      <c r="J239" s="34">
        <v>24.135655359144192</v>
      </c>
      <c r="K239" s="35">
        <v>-2617.1845012430081</v>
      </c>
      <c r="L239" s="34">
        <v>-2576.122843380982</v>
      </c>
      <c r="M239" s="123">
        <v>2180.2494220012427</v>
      </c>
      <c r="N239" s="35">
        <v>826.27113113735243</v>
      </c>
      <c r="O239" s="34">
        <v>826.27113113735243</v>
      </c>
      <c r="P239" s="35">
        <v>3006.520553138595</v>
      </c>
      <c r="Q239" s="34">
        <v>3006.520553138595</v>
      </c>
      <c r="R239" s="130">
        <v>358.07591361093847</v>
      </c>
      <c r="S239" s="34">
        <v>393.71946395276575</v>
      </c>
      <c r="T239" s="35">
        <v>359.09549409571162</v>
      </c>
      <c r="U239" s="34">
        <v>391.06793194530763</v>
      </c>
      <c r="V239" s="35">
        <v>99.716069819438786</v>
      </c>
      <c r="W239" s="34">
        <v>100.67802337928053</v>
      </c>
      <c r="X239" s="35">
        <v>-1.0195804847731511</v>
      </c>
      <c r="Y239" s="34">
        <v>2.6515320074580484</v>
      </c>
      <c r="Z239" s="90">
        <v>407.1919126786824</v>
      </c>
      <c r="AA239" s="91">
        <v>438.97597110006217</v>
      </c>
      <c r="AB239" s="90">
        <v>87.937874614297257</v>
      </c>
      <c r="AC239" s="91">
        <v>89.690436350334892</v>
      </c>
      <c r="AD239" s="90">
        <v>-11.228876631448076</v>
      </c>
      <c r="AE239" s="91">
        <v>334.2329614667496</v>
      </c>
      <c r="AF239" s="368">
        <v>2.2996870029145611</v>
      </c>
      <c r="AG239" s="97">
        <v>1.8807374035620479</v>
      </c>
      <c r="AH239" s="90">
        <v>978.56949658172778</v>
      </c>
      <c r="AI239" s="91">
        <v>1056.5548399627098</v>
      </c>
      <c r="AJ239" s="90">
        <v>95.457943630474745</v>
      </c>
      <c r="AK239" s="91">
        <v>95.462123546128936</v>
      </c>
      <c r="AL239" s="106">
        <v>1070.6650093225605</v>
      </c>
      <c r="AM239" s="107">
        <v>1509.4066765071473</v>
      </c>
      <c r="AN239" s="106"/>
      <c r="AO239" s="107"/>
      <c r="AP239" s="106">
        <v>5.8682327317983818</v>
      </c>
      <c r="AQ239" s="107">
        <v>2.3875326695706285</v>
      </c>
      <c r="AR239" s="122">
        <v>72.205995612487044</v>
      </c>
      <c r="AS239" s="115">
        <v>68.546125685572704</v>
      </c>
      <c r="AT239" s="114">
        <v>55.01326268581284</v>
      </c>
      <c r="AU239" s="115">
        <v>64.393555761245779</v>
      </c>
      <c r="AV239" s="106">
        <v>2649.1333887507772</v>
      </c>
      <c r="AW239" s="107">
        <v>2738.90062461156</v>
      </c>
      <c r="AX239" s="151"/>
      <c r="AZ239"/>
      <c r="BA239"/>
      <c r="BB239"/>
    </row>
    <row r="240" spans="1:54" ht="15.6" customHeight="1" x14ac:dyDescent="0.3">
      <c r="A240" s="1">
        <v>707</v>
      </c>
      <c r="B240" s="38" t="s">
        <v>276</v>
      </c>
      <c r="C240" s="146">
        <v>1902</v>
      </c>
      <c r="D240" s="160">
        <v>8.86</v>
      </c>
      <c r="E240" s="35">
        <v>859.67760252365929</v>
      </c>
      <c r="F240" s="34">
        <v>1402.8203101997897</v>
      </c>
      <c r="G240" s="35">
        <v>3167.2291692954782</v>
      </c>
      <c r="H240" s="34">
        <v>4153.4006151419553</v>
      </c>
      <c r="I240" s="35">
        <v>27.142892306554717</v>
      </c>
      <c r="J240" s="34">
        <v>33.775222767713771</v>
      </c>
      <c r="K240" s="35">
        <v>-2307.5515667718191</v>
      </c>
      <c r="L240" s="34">
        <v>-2750.5943690851736</v>
      </c>
      <c r="M240" s="123">
        <v>1925.9800946372241</v>
      </c>
      <c r="N240" s="35">
        <v>821.69400630914822</v>
      </c>
      <c r="O240" s="34">
        <v>1357.779858044164</v>
      </c>
      <c r="P240" s="35">
        <v>2747.6741009463722</v>
      </c>
      <c r="Q240" s="34">
        <v>3283.7599526813883</v>
      </c>
      <c r="R240" s="130">
        <v>489.1666456361724</v>
      </c>
      <c r="S240" s="34">
        <v>580.45486330178755</v>
      </c>
      <c r="T240" s="35">
        <v>152.98240799158779</v>
      </c>
      <c r="U240" s="34">
        <v>301.30597791798107</v>
      </c>
      <c r="V240" s="35">
        <v>319.75352725724565</v>
      </c>
      <c r="W240" s="34">
        <v>192.64631498940722</v>
      </c>
      <c r="X240" s="35">
        <v>336.1842376445847</v>
      </c>
      <c r="Y240" s="34">
        <v>279.14888538380654</v>
      </c>
      <c r="Z240" s="90">
        <v>235.9605993690852</v>
      </c>
      <c r="AA240" s="91">
        <v>179.04454258675077</v>
      </c>
      <c r="AB240" s="90">
        <v>207.30861293966584</v>
      </c>
      <c r="AC240" s="91">
        <v>324.19578665490189</v>
      </c>
      <c r="AD240" s="90">
        <v>260.75494216614078</v>
      </c>
      <c r="AE240" s="91">
        <v>432.21885909568869</v>
      </c>
      <c r="AF240" s="368">
        <v>1.8215753762076778</v>
      </c>
      <c r="AG240" s="97">
        <v>1.990635101305966</v>
      </c>
      <c r="AH240" s="90">
        <v>528.667818086225</v>
      </c>
      <c r="AI240" s="91">
        <v>904.36238696109353</v>
      </c>
      <c r="AJ240" s="90">
        <v>45.309113639516745</v>
      </c>
      <c r="AK240" s="91">
        <v>62.030121526784882</v>
      </c>
      <c r="AL240" s="106">
        <v>2006.0578338590956</v>
      </c>
      <c r="AM240" s="107">
        <v>2139.7021451104101</v>
      </c>
      <c r="AN240" s="106"/>
      <c r="AO240" s="107"/>
      <c r="AP240" s="106">
        <v>2643.4763418367347</v>
      </c>
      <c r="AQ240" s="107">
        <v>752.67086224489788</v>
      </c>
      <c r="AR240" s="122">
        <v>62.351402794836275</v>
      </c>
      <c r="AS240" s="115">
        <v>51.701856131403211</v>
      </c>
      <c r="AT240" s="114">
        <v>67.964806372004418</v>
      </c>
      <c r="AU240" s="115">
        <v>58.853079000929426</v>
      </c>
      <c r="AV240" s="106">
        <v>1240.7995268138802</v>
      </c>
      <c r="AW240" s="107">
        <v>-135.52436908517353</v>
      </c>
      <c r="AX240" s="151"/>
      <c r="AZ240"/>
      <c r="BA240"/>
      <c r="BB240"/>
    </row>
    <row r="241" spans="1:54" ht="15.6" customHeight="1" x14ac:dyDescent="0.3">
      <c r="A241" s="1">
        <v>729</v>
      </c>
      <c r="B241" s="38" t="s">
        <v>277</v>
      </c>
      <c r="C241" s="146">
        <v>8847</v>
      </c>
      <c r="D241" s="160">
        <v>9.36</v>
      </c>
      <c r="E241" s="35">
        <v>1091.9918299988697</v>
      </c>
      <c r="F241" s="34">
        <v>1661.0845190460043</v>
      </c>
      <c r="G241" s="35">
        <v>3702.0614468181307</v>
      </c>
      <c r="H241" s="34">
        <v>4309.6215937605966</v>
      </c>
      <c r="I241" s="35">
        <v>29.496858593133869</v>
      </c>
      <c r="J241" s="34">
        <v>38.543628086765125</v>
      </c>
      <c r="K241" s="35">
        <v>-2610.0696168192608</v>
      </c>
      <c r="L241" s="34">
        <v>-2649.2609980784446</v>
      </c>
      <c r="M241" s="123">
        <v>2180.092913982141</v>
      </c>
      <c r="N241" s="35">
        <v>992.62427941675139</v>
      </c>
      <c r="O241" s="34">
        <v>1310.4858144003617</v>
      </c>
      <c r="P241" s="35">
        <v>3172.7171933988925</v>
      </c>
      <c r="Q241" s="34">
        <v>3490.578728382503</v>
      </c>
      <c r="R241" s="130">
        <v>558.20980558381382</v>
      </c>
      <c r="S241" s="34">
        <v>773.52160054255671</v>
      </c>
      <c r="T241" s="35">
        <v>455.12881541765569</v>
      </c>
      <c r="U241" s="34">
        <v>677.21492031197022</v>
      </c>
      <c r="V241" s="35">
        <v>122.64875056780666</v>
      </c>
      <c r="W241" s="34">
        <v>114.22099208715326</v>
      </c>
      <c r="X241" s="35">
        <v>103.08099016615802</v>
      </c>
      <c r="Y241" s="34">
        <v>96.306680230586636</v>
      </c>
      <c r="Z241" s="90">
        <v>247.24458008364417</v>
      </c>
      <c r="AA241" s="91">
        <v>309.42897931502205</v>
      </c>
      <c r="AB241" s="90">
        <v>225.77231233743058</v>
      </c>
      <c r="AC241" s="91">
        <v>249.98356723241923</v>
      </c>
      <c r="AD241" s="90">
        <v>465.05990053125362</v>
      </c>
      <c r="AE241" s="91">
        <v>583.57447948457104</v>
      </c>
      <c r="AF241" s="368">
        <v>12.066973395191027</v>
      </c>
      <c r="AG241" s="97">
        <v>3.1449157227120828</v>
      </c>
      <c r="AH241" s="90">
        <v>432.9942183791116</v>
      </c>
      <c r="AI241" s="91">
        <v>869.61120379789759</v>
      </c>
      <c r="AJ241" s="90">
        <v>38.493362511588593</v>
      </c>
      <c r="AK241" s="91">
        <v>63.168519238135119</v>
      </c>
      <c r="AL241" s="106">
        <v>284.72697072453934</v>
      </c>
      <c r="AM241" s="107">
        <v>1644.4042240307449</v>
      </c>
      <c r="AN241" s="106"/>
      <c r="AO241" s="107"/>
      <c r="AP241" s="106">
        <v>445.77868746518106</v>
      </c>
      <c r="AQ241" s="107">
        <v>236.0985470752089</v>
      </c>
      <c r="AR241" s="122">
        <v>82.025855206543881</v>
      </c>
      <c r="AS241" s="115">
        <v>67.413250812267762</v>
      </c>
      <c r="AT241" s="114">
        <v>20.947559406716415</v>
      </c>
      <c r="AU241" s="115">
        <v>47.632765061904927</v>
      </c>
      <c r="AV241" s="106">
        <v>862.51442183791119</v>
      </c>
      <c r="AW241" s="107">
        <v>1315.0415858483102</v>
      </c>
      <c r="AX241" s="151"/>
      <c r="AZ241"/>
      <c r="BA241"/>
      <c r="BB241"/>
    </row>
    <row r="242" spans="1:54" ht="15.6" customHeight="1" x14ac:dyDescent="0.3">
      <c r="A242" s="1">
        <v>732</v>
      </c>
      <c r="B242" s="38" t="s">
        <v>278</v>
      </c>
      <c r="C242" s="146">
        <v>3344</v>
      </c>
      <c r="D242" s="160">
        <v>7.61</v>
      </c>
      <c r="E242" s="35">
        <v>1234.9009061004783</v>
      </c>
      <c r="F242" s="34">
        <v>2812.6006160287084</v>
      </c>
      <c r="G242" s="35">
        <v>4289.3622129186606</v>
      </c>
      <c r="H242" s="34">
        <v>5549.290565191387</v>
      </c>
      <c r="I242" s="35">
        <v>28.789849045184752</v>
      </c>
      <c r="J242" s="34">
        <v>50.683967310544062</v>
      </c>
      <c r="K242" s="35">
        <v>-3054.4613068181816</v>
      </c>
      <c r="L242" s="34">
        <v>-2576.8264952153113</v>
      </c>
      <c r="M242" s="123">
        <v>2052.8937888755981</v>
      </c>
      <c r="N242" s="35">
        <v>1433.3594497607655</v>
      </c>
      <c r="O242" s="34">
        <v>1433.3594497607655</v>
      </c>
      <c r="P242" s="35">
        <v>3486.2532386363637</v>
      </c>
      <c r="Q242" s="34">
        <v>3486.2532386363637</v>
      </c>
      <c r="R242" s="130">
        <v>373.95160885167462</v>
      </c>
      <c r="S242" s="34">
        <v>813.31472188995224</v>
      </c>
      <c r="T242" s="35">
        <v>459.6495215311005</v>
      </c>
      <c r="U242" s="34">
        <v>764.03400418660283</v>
      </c>
      <c r="V242" s="35">
        <v>81.35581379613653</v>
      </c>
      <c r="W242" s="34">
        <v>106.45006864004883</v>
      </c>
      <c r="X242" s="35">
        <v>-85.697912679425841</v>
      </c>
      <c r="Y242" s="34">
        <v>49.280717703349282</v>
      </c>
      <c r="Z242" s="90">
        <v>773.32592105263154</v>
      </c>
      <c r="AA242" s="91">
        <v>904.77958133971288</v>
      </c>
      <c r="AB242" s="90">
        <v>48.356274976876662</v>
      </c>
      <c r="AC242" s="91">
        <v>89.890923564573811</v>
      </c>
      <c r="AD242" s="90">
        <v>-399.37431220095692</v>
      </c>
      <c r="AE242" s="91">
        <v>756.71235944976092</v>
      </c>
      <c r="AF242" s="368">
        <v>0.78533065210189412</v>
      </c>
      <c r="AG242" s="97">
        <v>1.1738119933054396</v>
      </c>
      <c r="AH242" s="90">
        <v>457.20829246411483</v>
      </c>
      <c r="AI242" s="91">
        <v>540.26735944976076</v>
      </c>
      <c r="AJ242" s="90">
        <v>28.724286767276666</v>
      </c>
      <c r="AK242" s="91">
        <v>26.429841120184435</v>
      </c>
      <c r="AL242" s="106">
        <v>3983.3890430622014</v>
      </c>
      <c r="AM242" s="107">
        <v>5414.4926495215313</v>
      </c>
      <c r="AN242" s="106"/>
      <c r="AO242" s="107"/>
      <c r="AP242" s="106">
        <v>1325.9787290167865</v>
      </c>
      <c r="AQ242" s="107">
        <v>0</v>
      </c>
      <c r="AR242" s="122">
        <v>56.361403028780963</v>
      </c>
      <c r="AS242" s="115">
        <v>48.283342757067651</v>
      </c>
      <c r="AT242" s="114">
        <v>96.88267129119815</v>
      </c>
      <c r="AU242" s="115">
        <v>107.42060629945935</v>
      </c>
      <c r="AV242" s="106">
        <v>3900.2933014354062</v>
      </c>
      <c r="AW242" s="107">
        <v>4246.6997966507179</v>
      </c>
      <c r="AX242" s="151"/>
      <c r="AZ242"/>
      <c r="BA242"/>
      <c r="BB242"/>
    </row>
    <row r="243" spans="1:54" ht="15.6" customHeight="1" x14ac:dyDescent="0.3">
      <c r="A243" s="1">
        <v>734</v>
      </c>
      <c r="B243" s="38" t="s">
        <v>17</v>
      </c>
      <c r="C243" s="146">
        <v>51100</v>
      </c>
      <c r="D243" s="160">
        <v>8.11</v>
      </c>
      <c r="E243" s="35">
        <v>743.63966320939335</v>
      </c>
      <c r="F243" s="34">
        <v>1251.4434823874756</v>
      </c>
      <c r="G243" s="35">
        <v>2995.8823236790608</v>
      </c>
      <c r="H243" s="34">
        <v>3699.3845459882587</v>
      </c>
      <c r="I243" s="35">
        <v>24.822058507831333</v>
      </c>
      <c r="J243" s="34">
        <v>33.828423804834898</v>
      </c>
      <c r="K243" s="35">
        <v>-2252.2426604696675</v>
      </c>
      <c r="L243" s="34">
        <v>-2443.5531835616439</v>
      </c>
      <c r="M243" s="123">
        <v>2303.3267863013698</v>
      </c>
      <c r="N243" s="35">
        <v>553.06612524461843</v>
      </c>
      <c r="O243" s="34">
        <v>918.10739765166352</v>
      </c>
      <c r="P243" s="35">
        <v>2856.3929115459882</v>
      </c>
      <c r="Q243" s="34">
        <v>3221.4341839530334</v>
      </c>
      <c r="R243" s="130">
        <v>639.37880078277885</v>
      </c>
      <c r="S243" s="34">
        <v>748.14449178082191</v>
      </c>
      <c r="T243" s="35">
        <v>345.97928434442269</v>
      </c>
      <c r="U243" s="34">
        <v>429.63167260273968</v>
      </c>
      <c r="V243" s="35">
        <v>184.80262539252976</v>
      </c>
      <c r="W243" s="34">
        <v>174.13625193145293</v>
      </c>
      <c r="X243" s="35">
        <v>304.47714500978475</v>
      </c>
      <c r="Y243" s="34">
        <v>329.59044774951076</v>
      </c>
      <c r="Z243" s="90">
        <v>211.85983659491194</v>
      </c>
      <c r="AA243" s="91">
        <v>351.57383894324857</v>
      </c>
      <c r="AB243" s="90">
        <v>301.79330403492543</v>
      </c>
      <c r="AC243" s="91">
        <v>212.79868093416025</v>
      </c>
      <c r="AD243" s="90">
        <v>444.42336829745591</v>
      </c>
      <c r="AE243" s="91">
        <v>669.0561659491193</v>
      </c>
      <c r="AF243" s="368">
        <v>3.8285879453733975</v>
      </c>
      <c r="AG243" s="97">
        <v>3.2540936230303643</v>
      </c>
      <c r="AH243" s="90">
        <v>179.52210176125246</v>
      </c>
      <c r="AI243" s="91">
        <v>432.57661917808218</v>
      </c>
      <c r="AJ243" s="90">
        <v>18.578348399658189</v>
      </c>
      <c r="AK243" s="91">
        <v>35.588438831357706</v>
      </c>
      <c r="AL243" s="106">
        <v>1183.4461234833659</v>
      </c>
      <c r="AM243" s="107">
        <v>1642.407474559687</v>
      </c>
      <c r="AN243" s="106"/>
      <c r="AO243" s="107"/>
      <c r="AP243" s="106">
        <v>360.45630298627606</v>
      </c>
      <c r="AQ243" s="107">
        <v>92.444803172795631</v>
      </c>
      <c r="AR243" s="122">
        <v>75.045020553554025</v>
      </c>
      <c r="AS243" s="115">
        <v>69.67337421753183</v>
      </c>
      <c r="AT243" s="114">
        <v>46.889903802309348</v>
      </c>
      <c r="AU243" s="115">
        <v>53.1854875753722</v>
      </c>
      <c r="AV243" s="106">
        <v>871.34070508806269</v>
      </c>
      <c r="AW243" s="107">
        <v>1469.5249878669274</v>
      </c>
      <c r="AX243" s="151"/>
      <c r="AZ243"/>
      <c r="BA243"/>
      <c r="BB243"/>
    </row>
    <row r="244" spans="1:54" ht="15.6" customHeight="1" x14ac:dyDescent="0.3">
      <c r="A244" s="1">
        <v>790</v>
      </c>
      <c r="B244" s="38" t="s">
        <v>12</v>
      </c>
      <c r="C244" s="146">
        <v>23515</v>
      </c>
      <c r="D244" s="160">
        <v>8.86</v>
      </c>
      <c r="E244" s="35">
        <v>1265.5476321496917</v>
      </c>
      <c r="F244" s="34">
        <v>1924.5880340208375</v>
      </c>
      <c r="G244" s="35">
        <v>3521.1842330427385</v>
      </c>
      <c r="H244" s="34">
        <v>4713.8920476291732</v>
      </c>
      <c r="I244" s="35">
        <v>35.940966117984182</v>
      </c>
      <c r="J244" s="34">
        <v>40.828004005496879</v>
      </c>
      <c r="K244" s="35">
        <v>-2235.9657078460555</v>
      </c>
      <c r="L244" s="34">
        <v>-2787.8852336806294</v>
      </c>
      <c r="M244" s="123">
        <v>2251.417033382947</v>
      </c>
      <c r="N244" s="35">
        <v>783.01718052307035</v>
      </c>
      <c r="O244" s="34">
        <v>1449.9467467573888</v>
      </c>
      <c r="P244" s="35">
        <v>3034.4342139060172</v>
      </c>
      <c r="Q244" s="34">
        <v>3701.3637801403356</v>
      </c>
      <c r="R244" s="130">
        <v>777.13467999149475</v>
      </c>
      <c r="S244" s="34">
        <v>870.14084456729756</v>
      </c>
      <c r="T244" s="35">
        <v>373.38562406974268</v>
      </c>
      <c r="U244" s="34">
        <v>469.95889177120984</v>
      </c>
      <c r="V244" s="35">
        <v>208.1319231096958</v>
      </c>
      <c r="W244" s="34">
        <v>185.15254414867169</v>
      </c>
      <c r="X244" s="35">
        <v>403.74905592175213</v>
      </c>
      <c r="Y244" s="34">
        <v>396.4086753136296</v>
      </c>
      <c r="Z244" s="90">
        <v>590.45409908569002</v>
      </c>
      <c r="AA244" s="91">
        <v>727.87549181373595</v>
      </c>
      <c r="AB244" s="90">
        <v>131.61644253039773</v>
      </c>
      <c r="AC244" s="91">
        <v>119.54528684556497</v>
      </c>
      <c r="AD244" s="90">
        <v>209.32937401658509</v>
      </c>
      <c r="AE244" s="91">
        <v>779.93299383372323</v>
      </c>
      <c r="AF244" s="368">
        <v>2.6058409290915989</v>
      </c>
      <c r="AG244" s="97">
        <v>2.3542648197459193</v>
      </c>
      <c r="AH244" s="90">
        <v>1299.4434467361259</v>
      </c>
      <c r="AI244" s="91">
        <v>1578.1744720391241</v>
      </c>
      <c r="AJ244" s="90">
        <v>103.43333798463949</v>
      </c>
      <c r="AK244" s="91">
        <v>96.08686912131563</v>
      </c>
      <c r="AL244" s="106">
        <v>2227.5788900701682</v>
      </c>
      <c r="AM244" s="107">
        <v>2754.4342781203486</v>
      </c>
      <c r="AN244" s="106"/>
      <c r="AO244" s="107"/>
      <c r="AP244" s="106">
        <v>3.963016769191877</v>
      </c>
      <c r="AQ244" s="107">
        <v>5.7443149068846386</v>
      </c>
      <c r="AR244" s="122">
        <v>60.961147703182725</v>
      </c>
      <c r="AS244" s="115">
        <v>57.903030780610763</v>
      </c>
      <c r="AT244" s="114">
        <v>70.035581261730854</v>
      </c>
      <c r="AU244" s="115">
        <v>67.326903744974857</v>
      </c>
      <c r="AV244" s="106">
        <v>1616.8201530937699</v>
      </c>
      <c r="AW244" s="107">
        <v>2588.0889240910055</v>
      </c>
      <c r="AX244" s="151"/>
      <c r="AZ244"/>
      <c r="BA244"/>
      <c r="BB244"/>
    </row>
    <row r="245" spans="1:54" ht="15.6" customHeight="1" x14ac:dyDescent="0.3">
      <c r="A245" s="1">
        <v>738</v>
      </c>
      <c r="B245" s="38" t="s">
        <v>279</v>
      </c>
      <c r="C245" s="146">
        <v>2974</v>
      </c>
      <c r="D245" s="160">
        <v>8.86</v>
      </c>
      <c r="E245" s="35">
        <v>673.27237390719574</v>
      </c>
      <c r="F245" s="34">
        <v>1064.3655682582382</v>
      </c>
      <c r="G245" s="35">
        <v>3197.0272024209821</v>
      </c>
      <c r="H245" s="34">
        <v>3485.193409549428</v>
      </c>
      <c r="I245" s="35">
        <v>21.059325782319064</v>
      </c>
      <c r="J245" s="34">
        <v>30.539641368019261</v>
      </c>
      <c r="K245" s="35">
        <v>-2523.7548285137864</v>
      </c>
      <c r="L245" s="34">
        <v>-2420.8278412911905</v>
      </c>
      <c r="M245" s="123">
        <v>2474.8601244115666</v>
      </c>
      <c r="N245" s="35">
        <v>505.18426361802284</v>
      </c>
      <c r="O245" s="34">
        <v>505.18426361802284</v>
      </c>
      <c r="P245" s="35">
        <v>2980.0443880295893</v>
      </c>
      <c r="Q245" s="34">
        <v>2980.0443880295893</v>
      </c>
      <c r="R245" s="130">
        <v>383.23275722932078</v>
      </c>
      <c r="S245" s="34">
        <v>465.2591459314055</v>
      </c>
      <c r="T245" s="35">
        <v>235.00866509751177</v>
      </c>
      <c r="U245" s="34">
        <v>330.71919973100205</v>
      </c>
      <c r="V245" s="35">
        <v>163.07175612878214</v>
      </c>
      <c r="W245" s="34">
        <v>140.68102072992272</v>
      </c>
      <c r="X245" s="35">
        <v>148.22409213180902</v>
      </c>
      <c r="Y245" s="34">
        <v>134.53994620040351</v>
      </c>
      <c r="Z245" s="90">
        <v>364.25386684599863</v>
      </c>
      <c r="AA245" s="91">
        <v>377.65131136516476</v>
      </c>
      <c r="AB245" s="90">
        <v>105.21032668045798</v>
      </c>
      <c r="AC245" s="91">
        <v>123.19807503105147</v>
      </c>
      <c r="AD245" s="90">
        <v>193.89897108271686</v>
      </c>
      <c r="AE245" s="91">
        <v>387.90474108944181</v>
      </c>
      <c r="AF245" s="368">
        <v>0.90855073469498715</v>
      </c>
      <c r="AG245" s="97">
        <v>0.92088921239758836</v>
      </c>
      <c r="AH245" s="90">
        <v>212.96603900470745</v>
      </c>
      <c r="AI245" s="91">
        <v>305.81741761936786</v>
      </c>
      <c r="AJ245" s="90">
        <v>20.495469073074212</v>
      </c>
      <c r="AK245" s="91">
        <v>26.601313066950794</v>
      </c>
      <c r="AL245" s="106">
        <v>3442.1129791526564</v>
      </c>
      <c r="AM245" s="107">
        <v>4112.7230665770012</v>
      </c>
      <c r="AN245" s="106"/>
      <c r="AO245" s="107"/>
      <c r="AP245" s="106">
        <v>67.158039081247864</v>
      </c>
      <c r="AQ245" s="107">
        <v>0</v>
      </c>
      <c r="AR245" s="122">
        <v>50.691250674981902</v>
      </c>
      <c r="AS245" s="115">
        <v>35.296941395046424</v>
      </c>
      <c r="AT245" s="114">
        <v>106.845502171726</v>
      </c>
      <c r="AU245" s="115">
        <v>115.60151610957671</v>
      </c>
      <c r="AV245" s="106">
        <v>1822.901412239408</v>
      </c>
      <c r="AW245" s="107">
        <v>271.58174176193677</v>
      </c>
      <c r="AX245" s="151"/>
      <c r="AZ245"/>
      <c r="BA245"/>
      <c r="BB245" s="222"/>
    </row>
    <row r="246" spans="1:54" ht="15.6" customHeight="1" x14ac:dyDescent="0.3">
      <c r="A246" s="1">
        <v>739</v>
      </c>
      <c r="B246" s="38" t="s">
        <v>280</v>
      </c>
      <c r="C246" s="146">
        <v>3216</v>
      </c>
      <c r="D246" s="160">
        <v>8.86</v>
      </c>
      <c r="E246" s="35">
        <v>1006.9555970149254</v>
      </c>
      <c r="F246" s="34">
        <v>1306.0811318407959</v>
      </c>
      <c r="G246" s="35">
        <v>4071.7936784825874</v>
      </c>
      <c r="H246" s="34">
        <v>4343.9610199004974</v>
      </c>
      <c r="I246" s="35">
        <v>24.730025058395935</v>
      </c>
      <c r="J246" s="34">
        <v>30.06659419496156</v>
      </c>
      <c r="K246" s="35">
        <v>-3064.1999440298505</v>
      </c>
      <c r="L246" s="34">
        <v>-3142.1503171641789</v>
      </c>
      <c r="M246" s="123">
        <v>2347.0320615671644</v>
      </c>
      <c r="N246" s="35">
        <v>1460.3062810945273</v>
      </c>
      <c r="O246" s="34">
        <v>1559.6437064676618</v>
      </c>
      <c r="P246" s="35">
        <v>3807.338342661692</v>
      </c>
      <c r="Q246" s="34">
        <v>3906.6757680348264</v>
      </c>
      <c r="R246" s="130">
        <v>728.53294154228854</v>
      </c>
      <c r="S246" s="34">
        <v>734.03474813432831</v>
      </c>
      <c r="T246" s="35">
        <v>469.03497823383083</v>
      </c>
      <c r="U246" s="34">
        <v>535.36615360696521</v>
      </c>
      <c r="V246" s="35">
        <v>155.32592990945093</v>
      </c>
      <c r="W246" s="34">
        <v>137.10891941689951</v>
      </c>
      <c r="X246" s="35">
        <v>-155.04615360696516</v>
      </c>
      <c r="Y246" s="34">
        <v>-215.87552238805972</v>
      </c>
      <c r="Z246" s="90">
        <v>434.77337375621897</v>
      </c>
      <c r="AA246" s="91">
        <v>562.29444962686568</v>
      </c>
      <c r="AB246" s="90">
        <v>167.56613571988956</v>
      </c>
      <c r="AC246" s="91">
        <v>130.542769650568</v>
      </c>
      <c r="AD246" s="90">
        <v>-111.97303793532339</v>
      </c>
      <c r="AE246" s="91">
        <v>229.61320584577118</v>
      </c>
      <c r="AF246" s="368">
        <v>4.0729449490974794</v>
      </c>
      <c r="AG246" s="97">
        <v>3.2307733953611191</v>
      </c>
      <c r="AH246" s="90">
        <v>906.36866915422888</v>
      </c>
      <c r="AI246" s="91">
        <v>1086.5416915422886</v>
      </c>
      <c r="AJ246" s="90">
        <v>69.937560778420149</v>
      </c>
      <c r="AK246" s="91">
        <v>76.591890270465129</v>
      </c>
      <c r="AL246" s="106">
        <v>1266.4499626865672</v>
      </c>
      <c r="AM246" s="107">
        <v>1621.9596797263682</v>
      </c>
      <c r="AN246" s="106"/>
      <c r="AO246" s="107"/>
      <c r="AP246" s="106">
        <v>319.72123464373465</v>
      </c>
      <c r="AQ246" s="107">
        <v>171.44143120393122</v>
      </c>
      <c r="AR246" s="122">
        <v>72.435855106550335</v>
      </c>
      <c r="AS246" s="115">
        <v>66.772850591118754</v>
      </c>
      <c r="AT246" s="114">
        <v>37.760199179768051</v>
      </c>
      <c r="AU246" s="115">
        <v>43.271098932840154</v>
      </c>
      <c r="AV246" s="106">
        <v>2408.4555970149254</v>
      </c>
      <c r="AW246" s="107">
        <v>2156.248998756219</v>
      </c>
      <c r="AX246" s="151"/>
      <c r="AZ246"/>
      <c r="BA246"/>
      <c r="BB246"/>
    </row>
    <row r="247" spans="1:54" ht="15.6" customHeight="1" x14ac:dyDescent="0.3">
      <c r="A247" s="1">
        <v>740</v>
      </c>
      <c r="B247" s="38" t="s">
        <v>281</v>
      </c>
      <c r="C247" s="146">
        <v>31843</v>
      </c>
      <c r="D247" s="160">
        <v>9.36</v>
      </c>
      <c r="E247" s="35">
        <v>841.25181327136261</v>
      </c>
      <c r="F247" s="34">
        <v>1597.5114153817165</v>
      </c>
      <c r="G247" s="35">
        <v>3076.7830609553121</v>
      </c>
      <c r="H247" s="34">
        <v>3978.0390823728922</v>
      </c>
      <c r="I247" s="35">
        <v>27.341928130940822</v>
      </c>
      <c r="J247" s="34">
        <v>40.158263463535512</v>
      </c>
      <c r="K247" s="35">
        <v>-2235.5312476839495</v>
      </c>
      <c r="L247" s="34">
        <v>-2380.5276669911755</v>
      </c>
      <c r="M247" s="123">
        <v>2649.8130355180101</v>
      </c>
      <c r="N247" s="35">
        <v>334.85315453945924</v>
      </c>
      <c r="O247" s="34">
        <v>778.72857456897907</v>
      </c>
      <c r="P247" s="35">
        <v>2984.6661900574695</v>
      </c>
      <c r="Q247" s="34">
        <v>3428.5416100869893</v>
      </c>
      <c r="R247" s="130">
        <v>715.54312313538298</v>
      </c>
      <c r="S247" s="34">
        <v>941.06153283296169</v>
      </c>
      <c r="T247" s="35">
        <v>333.25007568382375</v>
      </c>
      <c r="U247" s="34">
        <v>513.93808309518579</v>
      </c>
      <c r="V247" s="35">
        <v>214.71656733073505</v>
      </c>
      <c r="W247" s="34">
        <v>183.10795867965851</v>
      </c>
      <c r="X247" s="35">
        <v>382.29304745155923</v>
      </c>
      <c r="Y247" s="34">
        <v>434.82788022485317</v>
      </c>
      <c r="Z247" s="90">
        <v>697.68522469616551</v>
      </c>
      <c r="AA247" s="91">
        <v>1145.8432886348648</v>
      </c>
      <c r="AB247" s="90">
        <v>102.55959246478159</v>
      </c>
      <c r="AC247" s="91">
        <v>82.128292949564155</v>
      </c>
      <c r="AD247" s="90">
        <v>-22.681950507175646</v>
      </c>
      <c r="AE247" s="91">
        <v>816.86430581289449</v>
      </c>
      <c r="AF247" s="368">
        <v>1.5579328994623942</v>
      </c>
      <c r="AG247" s="97">
        <v>1.3836290750871618</v>
      </c>
      <c r="AH247" s="90">
        <v>40.662062933768809</v>
      </c>
      <c r="AI247" s="91">
        <v>707.022985585529</v>
      </c>
      <c r="AJ247" s="90">
        <v>3.1742360882399105</v>
      </c>
      <c r="AK247" s="91">
        <v>40.557524770381306</v>
      </c>
      <c r="AL247" s="106">
        <v>3463.7620513142606</v>
      </c>
      <c r="AM247" s="107">
        <v>5196.126681531262</v>
      </c>
      <c r="AN247" s="106"/>
      <c r="AO247" s="107"/>
      <c r="AP247" s="106">
        <v>210.43104971170331</v>
      </c>
      <c r="AQ247" s="107">
        <v>30.883409381330839</v>
      </c>
      <c r="AR247" s="122">
        <v>57.31804104474535</v>
      </c>
      <c r="AS247" s="115">
        <v>48.62050971268966</v>
      </c>
      <c r="AT247" s="114">
        <v>105.7172581591492</v>
      </c>
      <c r="AU247" s="115">
        <v>120.00308723188979</v>
      </c>
      <c r="AV247" s="106">
        <v>1283.120813051534</v>
      </c>
      <c r="AW247" s="107">
        <v>1372.6012979304712</v>
      </c>
      <c r="AX247" s="151"/>
      <c r="AZ247"/>
      <c r="BA247"/>
      <c r="BB247"/>
    </row>
    <row r="248" spans="1:54" ht="15.6" customHeight="1" x14ac:dyDescent="0.3">
      <c r="A248" s="1">
        <v>742</v>
      </c>
      <c r="B248" s="38" t="s">
        <v>282</v>
      </c>
      <c r="C248" s="146">
        <v>978</v>
      </c>
      <c r="D248" s="160">
        <v>9.11</v>
      </c>
      <c r="E248" s="35">
        <v>1304.6831595092024</v>
      </c>
      <c r="F248" s="34">
        <v>1828.4895705521474</v>
      </c>
      <c r="G248" s="35">
        <v>5469.8137627811866</v>
      </c>
      <c r="H248" s="34">
        <v>6057.1608691206548</v>
      </c>
      <c r="I248" s="35">
        <v>23.852423795244938</v>
      </c>
      <c r="J248" s="34">
        <v>30.18723804866681</v>
      </c>
      <c r="K248" s="35">
        <v>-4165.130603271984</v>
      </c>
      <c r="L248" s="34">
        <v>-4228.6712985685072</v>
      </c>
      <c r="M248" s="123">
        <v>3096.3035582822085</v>
      </c>
      <c r="N248" s="35">
        <v>1434.7648261758691</v>
      </c>
      <c r="O248" s="34">
        <v>1434.7648261758691</v>
      </c>
      <c r="P248" s="35">
        <v>4531.0683844580781</v>
      </c>
      <c r="Q248" s="34">
        <v>4531.0683844580781</v>
      </c>
      <c r="R248" s="130">
        <v>359.76211656441717</v>
      </c>
      <c r="S248" s="34">
        <v>296.19751533742328</v>
      </c>
      <c r="T248" s="35">
        <v>216.77928425357874</v>
      </c>
      <c r="U248" s="34">
        <v>282.90850715746421</v>
      </c>
      <c r="V248" s="35">
        <v>165.95779333950722</v>
      </c>
      <c r="W248" s="34">
        <v>104.69728122122623</v>
      </c>
      <c r="X248" s="35">
        <v>139.49960122699386</v>
      </c>
      <c r="Y248" s="34">
        <v>13.280705521472393</v>
      </c>
      <c r="Z248" s="90">
        <v>379.13214723926382</v>
      </c>
      <c r="AA248" s="91">
        <v>424.116472392638</v>
      </c>
      <c r="AB248" s="90">
        <v>48.325723660569757</v>
      </c>
      <c r="AC248" s="91">
        <v>69.838719931446079</v>
      </c>
      <c r="AD248" s="90">
        <v>-28.184488752556231</v>
      </c>
      <c r="AE248" s="91">
        <v>296.1892126789366</v>
      </c>
      <c r="AF248" s="368">
        <v>2.7891226468615837</v>
      </c>
      <c r="AG248" s="97">
        <v>1.7842605934367874</v>
      </c>
      <c r="AH248" s="90">
        <v>2077.4582617586912</v>
      </c>
      <c r="AI248" s="91">
        <v>2312.4254396728015</v>
      </c>
      <c r="AJ248" s="90">
        <v>124.52147440611223</v>
      </c>
      <c r="AK248" s="91">
        <v>125.72647766296714</v>
      </c>
      <c r="AL248" s="106">
        <v>951.11451942740291</v>
      </c>
      <c r="AM248" s="107">
        <v>1262.6866053169733</v>
      </c>
      <c r="AN248" s="106"/>
      <c r="AO248" s="107"/>
      <c r="AP248" s="106">
        <v>92.408947368421053</v>
      </c>
      <c r="AQ248" s="107">
        <v>0</v>
      </c>
      <c r="AR248" s="122">
        <v>75.458670199908724</v>
      </c>
      <c r="AS248" s="115">
        <v>67.947976627375724</v>
      </c>
      <c r="AT248" s="114">
        <v>30.259635172694164</v>
      </c>
      <c r="AU248" s="115">
        <v>38.097398173609804</v>
      </c>
      <c r="AV248" s="106">
        <v>2693.8381799591002</v>
      </c>
      <c r="AW248" s="107">
        <v>2798.4348466257666</v>
      </c>
      <c r="AX248" s="151"/>
      <c r="AZ248"/>
      <c r="BA248"/>
      <c r="BB248"/>
    </row>
    <row r="249" spans="1:54" ht="15.6" customHeight="1" x14ac:dyDescent="0.3">
      <c r="A249" s="1">
        <v>743</v>
      </c>
      <c r="B249" s="38" t="s">
        <v>31</v>
      </c>
      <c r="C249" s="146">
        <v>66160</v>
      </c>
      <c r="D249" s="160">
        <v>8.36</v>
      </c>
      <c r="E249" s="35">
        <v>422.2348428053204</v>
      </c>
      <c r="F249" s="34">
        <v>2989.3910742140265</v>
      </c>
      <c r="G249" s="35">
        <v>3326.683765114873</v>
      </c>
      <c r="H249" s="34">
        <v>5874.8715217654171</v>
      </c>
      <c r="I249" s="35">
        <v>12.69236490805252</v>
      </c>
      <c r="J249" s="34">
        <v>50.884365098689088</v>
      </c>
      <c r="K249" s="35">
        <v>-2904.4489223095525</v>
      </c>
      <c r="L249" s="34">
        <v>-2907.071089782346</v>
      </c>
      <c r="M249" s="123">
        <v>2535.9525500302298</v>
      </c>
      <c r="N249" s="35">
        <v>466.64035671100362</v>
      </c>
      <c r="O249" s="34">
        <v>1276.7908115175333</v>
      </c>
      <c r="P249" s="35">
        <v>3002.5929067412335</v>
      </c>
      <c r="Q249" s="34">
        <v>3812.743361547763</v>
      </c>
      <c r="R249" s="130">
        <v>113.41430788996372</v>
      </c>
      <c r="S249" s="34">
        <v>800.87405849455865</v>
      </c>
      <c r="T249" s="35">
        <v>317.54589480048367</v>
      </c>
      <c r="U249" s="34">
        <v>718.90962243047159</v>
      </c>
      <c r="V249" s="35">
        <v>35.715879105041722</v>
      </c>
      <c r="W249" s="34">
        <v>111.40121560579253</v>
      </c>
      <c r="X249" s="35">
        <v>-204.13158691051993</v>
      </c>
      <c r="Y249" s="34">
        <v>81.964436064087053</v>
      </c>
      <c r="Z249" s="90">
        <v>495.58377932285367</v>
      </c>
      <c r="AA249" s="91">
        <v>945.29164480048371</v>
      </c>
      <c r="AB249" s="90">
        <v>22.884991927082162</v>
      </c>
      <c r="AC249" s="91">
        <v>84.722430680490547</v>
      </c>
      <c r="AD249" s="90">
        <v>-210.35497097944375</v>
      </c>
      <c r="AE249" s="91">
        <v>779.19220601571953</v>
      </c>
      <c r="AF249" s="368">
        <v>0.31137317710467854</v>
      </c>
      <c r="AG249" s="97">
        <v>0.76622944046236907</v>
      </c>
      <c r="AH249" s="90">
        <v>157.08977040507861</v>
      </c>
      <c r="AI249" s="91">
        <v>1543.7519882103991</v>
      </c>
      <c r="AJ249" s="90">
        <v>12.622822529798547</v>
      </c>
      <c r="AK249" s="91">
        <v>70.200052712875717</v>
      </c>
      <c r="AL249" s="106">
        <v>5445.4478083434096</v>
      </c>
      <c r="AM249" s="107">
        <v>8693.2252864268448</v>
      </c>
      <c r="AN249" s="106"/>
      <c r="AO249" s="107"/>
      <c r="AP249" s="106">
        <v>1508.9169320147575</v>
      </c>
      <c r="AQ249" s="107">
        <v>3.1724446213431716</v>
      </c>
      <c r="AR249" s="122">
        <v>36.690285392237172</v>
      </c>
      <c r="AS249" s="115">
        <v>33.721701396812669</v>
      </c>
      <c r="AT249" s="114">
        <v>174.87267680987236</v>
      </c>
      <c r="AU249" s="115">
        <v>160.32428662889527</v>
      </c>
      <c r="AV249" s="106">
        <v>314.76830894800486</v>
      </c>
      <c r="AW249" s="107">
        <v>1721.7799821644496</v>
      </c>
      <c r="AX249" s="151"/>
      <c r="AZ249"/>
      <c r="BA249"/>
      <c r="BB249"/>
    </row>
    <row r="250" spans="1:54" ht="15.6" customHeight="1" x14ac:dyDescent="0.3">
      <c r="A250" s="1">
        <v>746</v>
      </c>
      <c r="B250" s="38" t="s">
        <v>283</v>
      </c>
      <c r="C250" s="146">
        <v>4713</v>
      </c>
      <c r="D250" s="160">
        <v>9.11</v>
      </c>
      <c r="E250" s="35">
        <v>594.58441332484608</v>
      </c>
      <c r="F250" s="34">
        <v>2603.0354339062169</v>
      </c>
      <c r="G250" s="35">
        <v>4028.3763123276044</v>
      </c>
      <c r="H250" s="34">
        <v>6065.3758328028862</v>
      </c>
      <c r="I250" s="35">
        <v>14.759902432781757</v>
      </c>
      <c r="J250" s="34">
        <v>42.916308991578546</v>
      </c>
      <c r="K250" s="35">
        <v>-3433.7918990027583</v>
      </c>
      <c r="L250" s="34">
        <v>-3437.6158115849776</v>
      </c>
      <c r="M250" s="123">
        <v>2347.4130277954591</v>
      </c>
      <c r="N250" s="35">
        <v>1586.3694037767875</v>
      </c>
      <c r="O250" s="34">
        <v>1930.055563335455</v>
      </c>
      <c r="P250" s="35">
        <v>3933.7824315722464</v>
      </c>
      <c r="Q250" s="34">
        <v>4277.4685911309143</v>
      </c>
      <c r="R250" s="130">
        <v>511.49200509229786</v>
      </c>
      <c r="S250" s="34">
        <v>793.26272013579467</v>
      </c>
      <c r="T250" s="35">
        <v>274.09737110120938</v>
      </c>
      <c r="U250" s="34">
        <v>560.94079779333754</v>
      </c>
      <c r="V250" s="35">
        <v>186.60959900393624</v>
      </c>
      <c r="W250" s="34">
        <v>141.41647804124409</v>
      </c>
      <c r="X250" s="35">
        <v>237.39463399108845</v>
      </c>
      <c r="Y250" s="34">
        <v>232.47624443029918</v>
      </c>
      <c r="Z250" s="90">
        <v>305.66059834500317</v>
      </c>
      <c r="AA250" s="91">
        <v>468.44891576490551</v>
      </c>
      <c r="AB250" s="90">
        <v>167.33985599117688</v>
      </c>
      <c r="AC250" s="91">
        <v>169.33814839565116</v>
      </c>
      <c r="AD250" s="90">
        <v>481.30770846594527</v>
      </c>
      <c r="AE250" s="91">
        <v>752.19159770846591</v>
      </c>
      <c r="AF250" s="368">
        <v>1.7212249340224441</v>
      </c>
      <c r="AG250" s="97">
        <v>1.2402139163460562</v>
      </c>
      <c r="AH250" s="90">
        <v>900.78040738383186</v>
      </c>
      <c r="AI250" s="91">
        <v>1620.359847231063</v>
      </c>
      <c r="AJ250" s="90">
        <v>72.244111977424453</v>
      </c>
      <c r="AK250" s="91">
        <v>85.072842526156819</v>
      </c>
      <c r="AL250" s="106">
        <v>2226.1442817738171</v>
      </c>
      <c r="AM250" s="107">
        <v>4988.798001273075</v>
      </c>
      <c r="AN250" s="106"/>
      <c r="AO250" s="107"/>
      <c r="AP250" s="106">
        <v>659.8565575501583</v>
      </c>
      <c r="AQ250" s="107">
        <v>90.618895459345296</v>
      </c>
      <c r="AR250" s="122">
        <v>62.066886248236962</v>
      </c>
      <c r="AS250" s="115">
        <v>44.133902733529048</v>
      </c>
      <c r="AT250" s="114">
        <v>61.608923258098898</v>
      </c>
      <c r="AU250" s="115">
        <v>93.932223380936335</v>
      </c>
      <c r="AV250" s="106">
        <v>2591.1492913218754</v>
      </c>
      <c r="AW250" s="107">
        <v>2551.6290897517506</v>
      </c>
      <c r="AX250" s="151"/>
      <c r="AZ250"/>
      <c r="BA250"/>
      <c r="BB250" s="222"/>
    </row>
    <row r="251" spans="1:54" ht="15.6" customHeight="1" x14ac:dyDescent="0.3">
      <c r="A251" s="1">
        <v>747</v>
      </c>
      <c r="B251" s="38" t="s">
        <v>284</v>
      </c>
      <c r="C251" s="146">
        <v>1283</v>
      </c>
      <c r="D251" s="160">
        <v>9.36</v>
      </c>
      <c r="E251" s="35">
        <v>1269.6001247077163</v>
      </c>
      <c r="F251" s="34">
        <v>1655.3418472330475</v>
      </c>
      <c r="G251" s="35">
        <v>3998.9146999220575</v>
      </c>
      <c r="H251" s="34">
        <v>4352.3716991426345</v>
      </c>
      <c r="I251" s="35">
        <v>31.748617311903704</v>
      </c>
      <c r="J251" s="34">
        <v>38.033099230911972</v>
      </c>
      <c r="K251" s="35">
        <v>-2729.3145752143414</v>
      </c>
      <c r="L251" s="34">
        <v>-2697.0298519095868</v>
      </c>
      <c r="M251" s="123">
        <v>2512.1140374123152</v>
      </c>
      <c r="N251" s="35">
        <v>1286.5908028059237</v>
      </c>
      <c r="O251" s="34">
        <v>1286.5908028059237</v>
      </c>
      <c r="P251" s="35">
        <v>3798.704840218239</v>
      </c>
      <c r="Q251" s="34">
        <v>3798.704840218239</v>
      </c>
      <c r="R251" s="130">
        <v>1099.3692517537022</v>
      </c>
      <c r="S251" s="34">
        <v>1132.4528448947779</v>
      </c>
      <c r="T251" s="35">
        <v>557.22472330475443</v>
      </c>
      <c r="U251" s="34">
        <v>582.45033515198759</v>
      </c>
      <c r="V251" s="35">
        <v>197.2936960215315</v>
      </c>
      <c r="W251" s="34">
        <v>194.42908288468402</v>
      </c>
      <c r="X251" s="35">
        <v>542.14452844894777</v>
      </c>
      <c r="Y251" s="34">
        <v>550.00250974279027</v>
      </c>
      <c r="Z251" s="90">
        <v>277.19151987529227</v>
      </c>
      <c r="AA251" s="91">
        <v>312.25313328137179</v>
      </c>
      <c r="AB251" s="90">
        <v>396.60998729265083</v>
      </c>
      <c r="AC251" s="91">
        <v>362.67141117021964</v>
      </c>
      <c r="AD251" s="90">
        <v>822.17773187840999</v>
      </c>
      <c r="AE251" s="91">
        <v>1060.1020265003897</v>
      </c>
      <c r="AF251" s="368"/>
      <c r="AG251" s="97">
        <v>5557.321667957508</v>
      </c>
      <c r="AH251" s="90">
        <v>3965.4997116134059</v>
      </c>
      <c r="AI251" s="91">
        <v>4074.7891582229154</v>
      </c>
      <c r="AJ251" s="90">
        <v>339.205284423227</v>
      </c>
      <c r="AK251" s="91">
        <v>319.38332783393111</v>
      </c>
      <c r="AL251" s="106">
        <v>0</v>
      </c>
      <c r="AM251" s="107">
        <v>1.2160717069368667</v>
      </c>
      <c r="AN251" s="106"/>
      <c r="AO251" s="107"/>
      <c r="AP251" s="106">
        <v>0</v>
      </c>
      <c r="AQ251" s="107">
        <v>0</v>
      </c>
      <c r="AR251" s="122">
        <v>91.871501955633789</v>
      </c>
      <c r="AS251" s="115">
        <v>91.279888989805002</v>
      </c>
      <c r="AT251" s="114">
        <v>16.606858529834167</v>
      </c>
      <c r="AU251" s="115">
        <v>16.5721840122172</v>
      </c>
      <c r="AV251" s="106">
        <v>4572.5544193296955</v>
      </c>
      <c r="AW251" s="107">
        <v>4644.8647778643799</v>
      </c>
      <c r="AX251" s="151"/>
      <c r="AZ251"/>
      <c r="BA251"/>
      <c r="BB251"/>
    </row>
    <row r="252" spans="1:54" ht="15.6" customHeight="1" x14ac:dyDescent="0.3">
      <c r="A252" s="1">
        <v>748</v>
      </c>
      <c r="B252" s="39" t="s">
        <v>285</v>
      </c>
      <c r="C252" s="146">
        <v>4837</v>
      </c>
      <c r="D252" s="160">
        <v>9.36</v>
      </c>
      <c r="E252" s="35">
        <v>568.55848873268553</v>
      </c>
      <c r="F252" s="34">
        <v>1580.171645648129</v>
      </c>
      <c r="G252" s="35">
        <v>4156.2962621459583</v>
      </c>
      <c r="H252" s="34">
        <v>5457.9280463096966</v>
      </c>
      <c r="I252" s="35">
        <v>13.679450473993167</v>
      </c>
      <c r="J252" s="34">
        <v>28.951859244764883</v>
      </c>
      <c r="K252" s="35">
        <v>-3587.7377734132724</v>
      </c>
      <c r="L252" s="34">
        <v>-3877.7564006615671</v>
      </c>
      <c r="M252" s="123">
        <v>2290.398734752946</v>
      </c>
      <c r="N252" s="35">
        <v>1411.6022327889189</v>
      </c>
      <c r="O252" s="34">
        <v>1719.8663303700641</v>
      </c>
      <c r="P252" s="35">
        <v>3702.0009675418651</v>
      </c>
      <c r="Q252" s="34">
        <v>4010.2650651230101</v>
      </c>
      <c r="R252" s="130">
        <v>64.840756667355791</v>
      </c>
      <c r="S252" s="34">
        <v>62.737080835228447</v>
      </c>
      <c r="T252" s="35">
        <v>190.96862724829441</v>
      </c>
      <c r="U252" s="34">
        <v>508.40304114120318</v>
      </c>
      <c r="V252" s="35">
        <v>33.953617199672728</v>
      </c>
      <c r="W252" s="34">
        <v>12.340028630514022</v>
      </c>
      <c r="X252" s="35">
        <v>-406.45659706429609</v>
      </c>
      <c r="Y252" s="34">
        <v>-461.18395286334498</v>
      </c>
      <c r="Z252" s="90">
        <v>947.97844531734552</v>
      </c>
      <c r="AA252" s="91">
        <v>589.26140583005997</v>
      </c>
      <c r="AB252" s="90">
        <v>6.83989778329292</v>
      </c>
      <c r="AC252" s="91">
        <v>10.646731690641472</v>
      </c>
      <c r="AD252" s="90">
        <v>-1163.5307980152988</v>
      </c>
      <c r="AE252" s="91">
        <v>-47.054221624974154</v>
      </c>
      <c r="AF252" s="368">
        <v>0.32638224755758011</v>
      </c>
      <c r="AG252" s="97">
        <v>0.29876925662585402</v>
      </c>
      <c r="AH252" s="90">
        <v>693.4296051271449</v>
      </c>
      <c r="AI252" s="91">
        <v>1372.2407938805045</v>
      </c>
      <c r="AJ252" s="90">
        <v>38.283664818740021</v>
      </c>
      <c r="AK252" s="91">
        <v>73.778404045332678</v>
      </c>
      <c r="AL252" s="106">
        <v>2296.2679615464131</v>
      </c>
      <c r="AM252" s="107">
        <v>3143.1357639032458</v>
      </c>
      <c r="AN252" s="106"/>
      <c r="AO252" s="107"/>
      <c r="AP252" s="106">
        <v>328.5633877884419</v>
      </c>
      <c r="AQ252" s="107">
        <v>5.1051664284255667</v>
      </c>
      <c r="AR252" s="122">
        <v>63.711902059619696</v>
      </c>
      <c r="AS252" s="115">
        <v>58.507214602818415</v>
      </c>
      <c r="AT252" s="114">
        <v>66.993386695074335</v>
      </c>
      <c r="AU252" s="115">
        <v>72.655857629417383</v>
      </c>
      <c r="AV252" s="106">
        <v>1753.6516869960722</v>
      </c>
      <c r="AW252" s="107">
        <v>3234.2822369237133</v>
      </c>
      <c r="AX252" s="151"/>
      <c r="AZ252"/>
      <c r="BA252"/>
      <c r="BB252"/>
    </row>
    <row r="253" spans="1:54" ht="15.6" customHeight="1" x14ac:dyDescent="0.3">
      <c r="A253" s="1">
        <v>791</v>
      </c>
      <c r="B253" s="38" t="s">
        <v>16</v>
      </c>
      <c r="C253" s="146">
        <v>4931</v>
      </c>
      <c r="D253" s="160">
        <v>9.11</v>
      </c>
      <c r="E253" s="35">
        <v>767.44879740417764</v>
      </c>
      <c r="F253" s="34">
        <v>1578.0467876698438</v>
      </c>
      <c r="G253" s="35">
        <v>3899.5892780369095</v>
      </c>
      <c r="H253" s="34">
        <v>4972.5772845264655</v>
      </c>
      <c r="I253" s="35">
        <v>19.680246884628801</v>
      </c>
      <c r="J253" s="34">
        <v>31.734987660832708</v>
      </c>
      <c r="K253" s="35">
        <v>-3132.1404806327319</v>
      </c>
      <c r="L253" s="34">
        <v>-3394.1198377611031</v>
      </c>
      <c r="M253" s="123">
        <v>2111.2561366862706</v>
      </c>
      <c r="N253" s="35">
        <v>1684.2833096734942</v>
      </c>
      <c r="O253" s="34">
        <v>2164.8420685459341</v>
      </c>
      <c r="P253" s="35">
        <v>3795.539446359765</v>
      </c>
      <c r="Q253" s="34">
        <v>4276.0982052322051</v>
      </c>
      <c r="R253" s="130">
        <v>629.27904279050904</v>
      </c>
      <c r="S253" s="34">
        <v>782.3174934090448</v>
      </c>
      <c r="T253" s="35">
        <v>368.26215372135471</v>
      </c>
      <c r="U253" s="34">
        <v>584.84968363415135</v>
      </c>
      <c r="V253" s="35">
        <v>170.87801079517192</v>
      </c>
      <c r="W253" s="34">
        <v>133.76385681665482</v>
      </c>
      <c r="X253" s="35">
        <v>261.01688906915433</v>
      </c>
      <c r="Y253" s="34">
        <v>197.46780977489354</v>
      </c>
      <c r="Z253" s="90">
        <v>201.69275197728655</v>
      </c>
      <c r="AA253" s="91">
        <v>274.05108497262222</v>
      </c>
      <c r="AB253" s="90">
        <v>311.99883814435469</v>
      </c>
      <c r="AC253" s="91">
        <v>285.46411100222377</v>
      </c>
      <c r="AD253" s="90">
        <v>522.57208476982362</v>
      </c>
      <c r="AE253" s="91">
        <v>610.24691948894747</v>
      </c>
      <c r="AF253" s="368">
        <v>2.0108751064727617</v>
      </c>
      <c r="AG253" s="97">
        <v>1.3572202819957981</v>
      </c>
      <c r="AH253" s="90">
        <v>135.15295071993509</v>
      </c>
      <c r="AI253" s="91">
        <v>760.70227540052724</v>
      </c>
      <c r="AJ253" s="90">
        <v>11.186258375954427</v>
      </c>
      <c r="AK253" s="91">
        <v>47.966793490874053</v>
      </c>
      <c r="AL253" s="106">
        <v>2211.9229365240317</v>
      </c>
      <c r="AM253" s="107">
        <v>4315.3928270127763</v>
      </c>
      <c r="AN253" s="106"/>
      <c r="AO253" s="107"/>
      <c r="AP253" s="106">
        <v>383.30188506661364</v>
      </c>
      <c r="AQ253" s="107">
        <v>15.585006959634121</v>
      </c>
      <c r="AR253" s="122">
        <v>49.408031183745727</v>
      </c>
      <c r="AS253" s="115">
        <v>37.692955437877863</v>
      </c>
      <c r="AT253" s="114">
        <v>62.837730734686588</v>
      </c>
      <c r="AU253" s="115">
        <v>94.367959761054763</v>
      </c>
      <c r="AV253" s="106">
        <v>559.55886229973635</v>
      </c>
      <c r="AW253" s="107">
        <v>1103.8651409450415</v>
      </c>
      <c r="AX253" s="151"/>
      <c r="AZ253"/>
      <c r="BA253"/>
      <c r="BB253"/>
    </row>
    <row r="254" spans="1:54" ht="15.6" customHeight="1" x14ac:dyDescent="0.3">
      <c r="A254" s="1">
        <v>749</v>
      </c>
      <c r="B254" s="39" t="s">
        <v>286</v>
      </c>
      <c r="C254" s="146">
        <v>21290</v>
      </c>
      <c r="D254" s="160">
        <v>9.36</v>
      </c>
      <c r="E254" s="35">
        <v>742.01298919680596</v>
      </c>
      <c r="F254" s="34">
        <v>1150.9456087364961</v>
      </c>
      <c r="G254" s="35">
        <v>3682.3522893377171</v>
      </c>
      <c r="H254" s="34">
        <v>4025.6660643494602</v>
      </c>
      <c r="I254" s="35">
        <v>20.150516053157407</v>
      </c>
      <c r="J254" s="34">
        <v>28.590190799208447</v>
      </c>
      <c r="K254" s="35">
        <v>-2935.1178149365901</v>
      </c>
      <c r="L254" s="34">
        <v>-2874.7204556129636</v>
      </c>
      <c r="M254" s="123">
        <v>2772.6933912635041</v>
      </c>
      <c r="N254" s="35">
        <v>521.19351808360727</v>
      </c>
      <c r="O254" s="34">
        <v>589.12097416627523</v>
      </c>
      <c r="P254" s="35">
        <v>3293.8869093471112</v>
      </c>
      <c r="Q254" s="34">
        <v>3361.8143654297792</v>
      </c>
      <c r="R254" s="130">
        <v>380.98828370126819</v>
      </c>
      <c r="S254" s="34">
        <v>460.68424330671672</v>
      </c>
      <c r="T254" s="35">
        <v>402.09781258806953</v>
      </c>
      <c r="U254" s="34">
        <v>554.3129821512448</v>
      </c>
      <c r="V254" s="35">
        <v>94.750150777759373</v>
      </c>
      <c r="W254" s="34">
        <v>83.109048162436622</v>
      </c>
      <c r="X254" s="35">
        <v>-21.109528886801314</v>
      </c>
      <c r="Y254" s="34">
        <v>-93.628738844527945</v>
      </c>
      <c r="Z254" s="90">
        <v>383.61997651479572</v>
      </c>
      <c r="AA254" s="91">
        <v>935.60294645373415</v>
      </c>
      <c r="AB254" s="90">
        <v>99.313984418268149</v>
      </c>
      <c r="AC254" s="91">
        <v>49.239289492714065</v>
      </c>
      <c r="AD254" s="90">
        <v>42.061265852512896</v>
      </c>
      <c r="AE254" s="91">
        <v>418.09962188821038</v>
      </c>
      <c r="AF254" s="368">
        <v>0.97583179089284289</v>
      </c>
      <c r="AG254" s="97">
        <v>0.69683890757167066</v>
      </c>
      <c r="AH254" s="90">
        <v>266.37363410051665</v>
      </c>
      <c r="AI254" s="91">
        <v>335.01502489431658</v>
      </c>
      <c r="AJ254" s="90">
        <v>20.832214056442982</v>
      </c>
      <c r="AK254" s="91">
        <v>21.092173866805265</v>
      </c>
      <c r="AL254" s="106">
        <v>3133.051460310005</v>
      </c>
      <c r="AM254" s="107">
        <v>5634.5281512447164</v>
      </c>
      <c r="AN254" s="106"/>
      <c r="AO254" s="107"/>
      <c r="AP254" s="106">
        <v>1248.2270370195931</v>
      </c>
      <c r="AQ254" s="107">
        <v>1020.7400009419742</v>
      </c>
      <c r="AR254" s="122">
        <v>43.63679837216349</v>
      </c>
      <c r="AS254" s="115">
        <v>29.969357961277076</v>
      </c>
      <c r="AT254" s="114">
        <v>90.669849617378659</v>
      </c>
      <c r="AU254" s="115">
        <v>141.34096579182057</v>
      </c>
      <c r="AV254" s="106">
        <v>152.72643870361671</v>
      </c>
      <c r="AW254" s="107">
        <v>-33.24841427900423</v>
      </c>
      <c r="AX254" s="151"/>
      <c r="AZ254"/>
      <c r="BA254"/>
      <c r="BB254"/>
    </row>
    <row r="255" spans="1:54" ht="15.6" customHeight="1" x14ac:dyDescent="0.3">
      <c r="A255" s="1">
        <v>751</v>
      </c>
      <c r="B255" s="38" t="s">
        <v>287</v>
      </c>
      <c r="C255" s="146">
        <v>2828</v>
      </c>
      <c r="D255" s="160">
        <v>9.36</v>
      </c>
      <c r="E255" s="35">
        <v>979.82036775106087</v>
      </c>
      <c r="F255" s="34">
        <v>1497.060106082037</v>
      </c>
      <c r="G255" s="35">
        <v>3909.8296463932106</v>
      </c>
      <c r="H255" s="34">
        <v>4310.5588967468175</v>
      </c>
      <c r="I255" s="35">
        <v>25.060436294326475</v>
      </c>
      <c r="J255" s="34">
        <v>34.730069625353444</v>
      </c>
      <c r="K255" s="35">
        <v>-2930.0092786421501</v>
      </c>
      <c r="L255" s="34">
        <v>-2813.4987906647807</v>
      </c>
      <c r="M255" s="123">
        <v>3056.2765134370579</v>
      </c>
      <c r="N255" s="35">
        <v>1102.4367043847242</v>
      </c>
      <c r="O255" s="34">
        <v>1102.4367043847242</v>
      </c>
      <c r="P255" s="35">
        <v>4158.7132178217817</v>
      </c>
      <c r="Q255" s="34">
        <v>4158.7132178217817</v>
      </c>
      <c r="R255" s="130">
        <v>1240.6854844413012</v>
      </c>
      <c r="S255" s="34">
        <v>1353.0354243281472</v>
      </c>
      <c r="T255" s="35">
        <v>431.38461103253178</v>
      </c>
      <c r="U255" s="34">
        <v>550.58096181046676</v>
      </c>
      <c r="V255" s="35">
        <v>287.60541120641363</v>
      </c>
      <c r="W255" s="34">
        <v>245.74685980404806</v>
      </c>
      <c r="X255" s="35">
        <v>851.28471357850071</v>
      </c>
      <c r="Y255" s="34">
        <v>844.43057637906645</v>
      </c>
      <c r="Z255" s="90">
        <v>817.1750318246111</v>
      </c>
      <c r="AA255" s="91">
        <v>839.83952263083461</v>
      </c>
      <c r="AB255" s="90">
        <v>151.82616160837222</v>
      </c>
      <c r="AC255" s="91">
        <v>161.10642424753999</v>
      </c>
      <c r="AD255" s="90">
        <v>395.67265205091911</v>
      </c>
      <c r="AE255" s="91">
        <v>1181.0989427157003</v>
      </c>
      <c r="AF255" s="368">
        <v>7.5771750583894457</v>
      </c>
      <c r="AG255" s="97">
        <v>4.9656297309141184</v>
      </c>
      <c r="AH255" s="90">
        <v>1249.4690099009902</v>
      </c>
      <c r="AI255" s="91">
        <v>1682.5070933521922</v>
      </c>
      <c r="AJ255" s="90">
        <v>90.470324728190221</v>
      </c>
      <c r="AK255" s="91">
        <v>110.85714557982655</v>
      </c>
      <c r="AL255" s="106">
        <v>1207.3451202263084</v>
      </c>
      <c r="AM255" s="107">
        <v>2051.1703253182459</v>
      </c>
      <c r="AN255" s="106"/>
      <c r="AO255" s="107"/>
      <c r="AP255" s="106">
        <v>111.23640945429267</v>
      </c>
      <c r="AQ255" s="107">
        <v>0</v>
      </c>
      <c r="AR255" s="122">
        <v>73.943912080685024</v>
      </c>
      <c r="AS255" s="115">
        <v>58.585160401230581</v>
      </c>
      <c r="AT255" s="114">
        <v>35.451171079332397</v>
      </c>
      <c r="AU255" s="115">
        <v>58.628078988839306</v>
      </c>
      <c r="AV255" s="106">
        <v>2627.0880480905234</v>
      </c>
      <c r="AW255" s="107">
        <v>2304.8371216407359</v>
      </c>
      <c r="AX255" s="151"/>
      <c r="AZ255"/>
      <c r="BA255"/>
      <c r="BB255"/>
    </row>
    <row r="256" spans="1:54" ht="15.6" customHeight="1" x14ac:dyDescent="0.3">
      <c r="A256" s="1">
        <v>753</v>
      </c>
      <c r="B256" s="39" t="s">
        <v>288</v>
      </c>
      <c r="C256" s="146">
        <v>22595</v>
      </c>
      <c r="D256" s="160">
        <v>6.61</v>
      </c>
      <c r="E256" s="35">
        <v>844.21271210444786</v>
      </c>
      <c r="F256" s="34">
        <v>1713.9264921442798</v>
      </c>
      <c r="G256" s="35">
        <v>3709.3771865456961</v>
      </c>
      <c r="H256" s="34">
        <v>4478.5944359371542</v>
      </c>
      <c r="I256" s="35">
        <v>22.758880255329569</v>
      </c>
      <c r="J256" s="34">
        <v>38.269294455228732</v>
      </c>
      <c r="K256" s="35">
        <v>-2864.8452405399426</v>
      </c>
      <c r="L256" s="34">
        <v>-2764.4782850188094</v>
      </c>
      <c r="M256" s="123">
        <v>2761.3512516043374</v>
      </c>
      <c r="N256" s="35">
        <v>977.78685549900422</v>
      </c>
      <c r="O256" s="34">
        <v>977.78685549900422</v>
      </c>
      <c r="P256" s="35">
        <v>3739.1381071033416</v>
      </c>
      <c r="Q256" s="34">
        <v>3739.1381071033416</v>
      </c>
      <c r="R256" s="130">
        <v>829.35204248727587</v>
      </c>
      <c r="S256" s="34">
        <v>932.2463845983624</v>
      </c>
      <c r="T256" s="35">
        <v>659.85993494135869</v>
      </c>
      <c r="U256" s="34">
        <v>741.98529807479531</v>
      </c>
      <c r="V256" s="35">
        <v>125.68607344844777</v>
      </c>
      <c r="W256" s="34">
        <v>125.64216393737601</v>
      </c>
      <c r="X256" s="35">
        <v>169.49210754591724</v>
      </c>
      <c r="Y256" s="34">
        <v>190.26108652356717</v>
      </c>
      <c r="Z256" s="90">
        <v>706.00295950431507</v>
      </c>
      <c r="AA256" s="91">
        <v>784.98527860146055</v>
      </c>
      <c r="AB256" s="90">
        <v>117.47146825978807</v>
      </c>
      <c r="AC256" s="91">
        <v>118.7597283683159</v>
      </c>
      <c r="AD256" s="90">
        <v>110.06716972781585</v>
      </c>
      <c r="AE256" s="91">
        <v>907.35707191856602</v>
      </c>
      <c r="AF256" s="368">
        <v>1.4393201902673451</v>
      </c>
      <c r="AG256" s="97">
        <v>1.5672603520778272</v>
      </c>
      <c r="AH256" s="90">
        <v>160.81734764328391</v>
      </c>
      <c r="AI256" s="91">
        <v>511.56177561407395</v>
      </c>
      <c r="AJ256" s="90">
        <v>11.652146513990068</v>
      </c>
      <c r="AK256" s="91">
        <v>31.694466733289989</v>
      </c>
      <c r="AL256" s="106">
        <v>4484.6837242752817</v>
      </c>
      <c r="AM256" s="107">
        <v>4601.6614711219299</v>
      </c>
      <c r="AN256" s="106"/>
      <c r="AO256" s="107"/>
      <c r="AP256" s="106">
        <v>4.2831093189964156E-2</v>
      </c>
      <c r="AQ256" s="107">
        <v>4.2831093189964156E-2</v>
      </c>
      <c r="AR256" s="122">
        <v>52.409832978854311</v>
      </c>
      <c r="AS256" s="115">
        <v>51.445966474326752</v>
      </c>
      <c r="AT256" s="114">
        <v>127.40405438861345</v>
      </c>
      <c r="AU256" s="115">
        <v>111.09963241986188</v>
      </c>
      <c r="AV256" s="106">
        <v>1903.2723297189643</v>
      </c>
      <c r="AW256" s="107">
        <v>3559.3691148484181</v>
      </c>
      <c r="AX256" s="151"/>
      <c r="AZ256"/>
      <c r="BA256"/>
      <c r="BB256"/>
    </row>
    <row r="257" spans="1:54" ht="15.6" customHeight="1" x14ac:dyDescent="0.3">
      <c r="A257" s="1">
        <v>755</v>
      </c>
      <c r="B257" s="38" t="s">
        <v>289</v>
      </c>
      <c r="C257" s="146">
        <v>6158</v>
      </c>
      <c r="D257" s="160">
        <v>8.61</v>
      </c>
      <c r="E257" s="35">
        <v>761.88203475154273</v>
      </c>
      <c r="F257" s="34">
        <v>1590.6285595972718</v>
      </c>
      <c r="G257" s="35">
        <v>3794.0858119519326</v>
      </c>
      <c r="H257" s="34">
        <v>4567.3336342968496</v>
      </c>
      <c r="I257" s="35">
        <v>20.08078025941062</v>
      </c>
      <c r="J257" s="34">
        <v>34.826195915555274</v>
      </c>
      <c r="K257" s="35">
        <v>-3014.1599642741148</v>
      </c>
      <c r="L257" s="34">
        <v>-2976.7050746995778</v>
      </c>
      <c r="M257" s="123">
        <v>2994.2828629425139</v>
      </c>
      <c r="N257" s="35">
        <v>655.77979863592077</v>
      </c>
      <c r="O257" s="34">
        <v>655.77979863592077</v>
      </c>
      <c r="P257" s="35">
        <v>3650.0626615784349</v>
      </c>
      <c r="Q257" s="34">
        <v>3650.0626615784349</v>
      </c>
      <c r="R257" s="130">
        <v>568.05709158817797</v>
      </c>
      <c r="S257" s="34">
        <v>613.81425300422211</v>
      </c>
      <c r="T257" s="35">
        <v>501.73839233517378</v>
      </c>
      <c r="U257" s="34">
        <v>525.1556040922377</v>
      </c>
      <c r="V257" s="35">
        <v>113.21778446021359</v>
      </c>
      <c r="W257" s="34">
        <v>116.88235795659767</v>
      </c>
      <c r="X257" s="35">
        <v>66.318699253004226</v>
      </c>
      <c r="Y257" s="34">
        <v>88.6586489119844</v>
      </c>
      <c r="Z257" s="90">
        <v>588.32023708996428</v>
      </c>
      <c r="AA257" s="91">
        <v>609.64480513153626</v>
      </c>
      <c r="AB257" s="90">
        <v>96.552097027046486</v>
      </c>
      <c r="AC257" s="91">
        <v>100.68391427887036</v>
      </c>
      <c r="AD257" s="90">
        <v>53.103134134459253</v>
      </c>
      <c r="AE257" s="91">
        <v>585.27732055862293</v>
      </c>
      <c r="AF257" s="368">
        <v>1.1644745902010218</v>
      </c>
      <c r="AG257" s="97">
        <v>1.2301626748667289</v>
      </c>
      <c r="AH257" s="90">
        <v>42.626141604417022</v>
      </c>
      <c r="AI257" s="91">
        <v>228.86182851575185</v>
      </c>
      <c r="AJ257" s="90">
        <v>2.9781316741185422</v>
      </c>
      <c r="AK257" s="91">
        <v>13.822493306170518</v>
      </c>
      <c r="AL257" s="106">
        <v>3824.2936018187725</v>
      </c>
      <c r="AM257" s="107">
        <v>3887.7753458915231</v>
      </c>
      <c r="AN257" s="106"/>
      <c r="AO257" s="107"/>
      <c r="AP257" s="106">
        <v>0</v>
      </c>
      <c r="AQ257" s="107">
        <v>0</v>
      </c>
      <c r="AR257" s="122">
        <v>32.763724467887343</v>
      </c>
      <c r="AS257" s="115">
        <v>34.274721372080933</v>
      </c>
      <c r="AT257" s="114">
        <v>102.0161805026723</v>
      </c>
      <c r="AU257" s="115">
        <v>89.261845894698993</v>
      </c>
      <c r="AV257" s="106">
        <v>884.83846541084756</v>
      </c>
      <c r="AW257" s="107">
        <v>960.0487236115622</v>
      </c>
      <c r="AX257" s="151"/>
      <c r="AZ257"/>
      <c r="BA257"/>
      <c r="BB257"/>
    </row>
    <row r="258" spans="1:54" ht="15.6" customHeight="1" x14ac:dyDescent="0.3">
      <c r="A258" s="1">
        <v>758</v>
      </c>
      <c r="B258" s="38" t="s">
        <v>290</v>
      </c>
      <c r="C258" s="146">
        <v>8126</v>
      </c>
      <c r="D258" s="160">
        <v>8.36</v>
      </c>
      <c r="E258" s="35">
        <v>1023.9353888752154</v>
      </c>
      <c r="F258" s="34">
        <v>3394.991065714989</v>
      </c>
      <c r="G258" s="35">
        <v>4202.4145483632783</v>
      </c>
      <c r="H258" s="34">
        <v>6368.1009758798918</v>
      </c>
      <c r="I258" s="35">
        <v>24.365406532156836</v>
      </c>
      <c r="J258" s="34">
        <v>53.312456548255291</v>
      </c>
      <c r="K258" s="35">
        <v>-3178.479159488063</v>
      </c>
      <c r="L258" s="34">
        <v>-2810.9137460004922</v>
      </c>
      <c r="M258" s="123">
        <v>3575.4151452128967</v>
      </c>
      <c r="N258" s="35">
        <v>308.30297809500371</v>
      </c>
      <c r="O258" s="34">
        <v>785.15268889982769</v>
      </c>
      <c r="P258" s="35">
        <v>3883.7181233079004</v>
      </c>
      <c r="Q258" s="34">
        <v>4360.5678341127241</v>
      </c>
      <c r="R258" s="130">
        <v>1273.3636032488309</v>
      </c>
      <c r="S258" s="34">
        <v>1649.9326347526458</v>
      </c>
      <c r="T258" s="35">
        <v>358.24929485601774</v>
      </c>
      <c r="U258" s="34">
        <v>769.33743293133159</v>
      </c>
      <c r="V258" s="35">
        <v>355.44064469424916</v>
      </c>
      <c r="W258" s="34">
        <v>242.48985321410083</v>
      </c>
      <c r="X258" s="35">
        <v>915.1143083928132</v>
      </c>
      <c r="Y258" s="34">
        <v>880.68420502092044</v>
      </c>
      <c r="Z258" s="90">
        <v>612.4104196406596</v>
      </c>
      <c r="AA258" s="91">
        <v>845.9908368200837</v>
      </c>
      <c r="AB258" s="90">
        <v>207.92650849996886</v>
      </c>
      <c r="AC258" s="91">
        <v>195.02961059890723</v>
      </c>
      <c r="AD258" s="90">
        <v>687.89716342603992</v>
      </c>
      <c r="AE258" s="91">
        <v>1612.5867893182378</v>
      </c>
      <c r="AF258" s="368">
        <v>4.613910222457271</v>
      </c>
      <c r="AG258" s="97">
        <v>2.9246905585913328</v>
      </c>
      <c r="AH258" s="90">
        <v>1224.8403002707357</v>
      </c>
      <c r="AI258" s="91">
        <v>2540.4222729510216</v>
      </c>
      <c r="AJ258" s="90">
        <v>88.177386662485446</v>
      </c>
      <c r="AK258" s="91">
        <v>120.55286511300631</v>
      </c>
      <c r="AL258" s="106">
        <v>2752.8379350233818</v>
      </c>
      <c r="AM258" s="107">
        <v>4721.5357703667241</v>
      </c>
      <c r="AN258" s="106"/>
      <c r="AO258" s="107"/>
      <c r="AP258" s="106">
        <v>926.72584460290136</v>
      </c>
      <c r="AQ258" s="107">
        <v>129.62496926481435</v>
      </c>
      <c r="AR258" s="122">
        <v>66.331843738981348</v>
      </c>
      <c r="AS258" s="115">
        <v>64.122311285981596</v>
      </c>
      <c r="AT258" s="114">
        <v>67.303816909318442</v>
      </c>
      <c r="AU258" s="115">
        <v>80.056730877336321</v>
      </c>
      <c r="AV258" s="106">
        <v>2338.1571215850358</v>
      </c>
      <c r="AW258" s="107">
        <v>6942.8269111493973</v>
      </c>
      <c r="AX258" s="151"/>
      <c r="AZ258"/>
      <c r="BA258"/>
      <c r="BB258"/>
    </row>
    <row r="259" spans="1:54" ht="15.6" customHeight="1" x14ac:dyDescent="0.3">
      <c r="A259" s="1">
        <v>759</v>
      </c>
      <c r="B259" s="38" t="s">
        <v>291</v>
      </c>
      <c r="C259" s="146">
        <v>1873</v>
      </c>
      <c r="D259" s="160">
        <v>9.11</v>
      </c>
      <c r="E259" s="35">
        <v>1431.7949386011746</v>
      </c>
      <c r="F259" s="34">
        <v>1680.2995408435665</v>
      </c>
      <c r="G259" s="35">
        <v>4154.2171169247194</v>
      </c>
      <c r="H259" s="34">
        <v>4376.6107901761879</v>
      </c>
      <c r="I259" s="35">
        <v>34.466059387408777</v>
      </c>
      <c r="J259" s="34">
        <v>38.392711195959997</v>
      </c>
      <c r="K259" s="35">
        <v>-2722.4221783235453</v>
      </c>
      <c r="L259" s="34">
        <v>-2696.4845328350243</v>
      </c>
      <c r="M259" s="123">
        <v>2566.8845435130806</v>
      </c>
      <c r="N259" s="35">
        <v>1140.1639081687133</v>
      </c>
      <c r="O259" s="34">
        <v>1228.8462199679659</v>
      </c>
      <c r="P259" s="35">
        <v>3707.0484516817942</v>
      </c>
      <c r="Q259" s="34">
        <v>3795.7307634810468</v>
      </c>
      <c r="R259" s="130">
        <v>925.10237052856382</v>
      </c>
      <c r="S259" s="34">
        <v>1036.7114895888949</v>
      </c>
      <c r="T259" s="35">
        <v>283.21614522156966</v>
      </c>
      <c r="U259" s="34">
        <v>373.85011211959426</v>
      </c>
      <c r="V259" s="35">
        <v>326.64181973270792</v>
      </c>
      <c r="W259" s="34">
        <v>277.30672159254351</v>
      </c>
      <c r="X259" s="35">
        <v>659.1403310197544</v>
      </c>
      <c r="Y259" s="34">
        <v>701.39348104644955</v>
      </c>
      <c r="Z259" s="90">
        <v>303.34837159636947</v>
      </c>
      <c r="AA259" s="91">
        <v>323.63432995194881</v>
      </c>
      <c r="AB259" s="90">
        <v>304.96368438050837</v>
      </c>
      <c r="AC259" s="91">
        <v>320.33421477345104</v>
      </c>
      <c r="AD259" s="90">
        <v>642.33161772557401</v>
      </c>
      <c r="AE259" s="91">
        <v>1015.4101281366791</v>
      </c>
      <c r="AF259" s="368">
        <v>2.2658805787028951</v>
      </c>
      <c r="AG259" s="97">
        <v>2.2387061642717048</v>
      </c>
      <c r="AH259" s="90">
        <v>1071.6328990923651</v>
      </c>
      <c r="AI259" s="91">
        <v>1294.3064602242391</v>
      </c>
      <c r="AJ259" s="90">
        <v>75.827235767628608</v>
      </c>
      <c r="AK259" s="91">
        <v>83.885314334414147</v>
      </c>
      <c r="AL259" s="106">
        <v>2974.5240363053922</v>
      </c>
      <c r="AM259" s="107">
        <v>3393.2505605979709</v>
      </c>
      <c r="AN259" s="106"/>
      <c r="AO259" s="107"/>
      <c r="AP259" s="106">
        <v>321.4839495365602</v>
      </c>
      <c r="AQ259" s="107">
        <v>187.03456230690011</v>
      </c>
      <c r="AR259" s="122">
        <v>57.933387414096792</v>
      </c>
      <c r="AS259" s="115">
        <v>53.749430697368041</v>
      </c>
      <c r="AT259" s="114">
        <v>78.549002729872583</v>
      </c>
      <c r="AU259" s="115">
        <v>82.917008396061107</v>
      </c>
      <c r="AV259" s="106">
        <v>3046.9960651361453</v>
      </c>
      <c r="AW259" s="107">
        <v>2412.6756540309661</v>
      </c>
      <c r="AX259" s="151"/>
      <c r="AZ259"/>
      <c r="BA259"/>
      <c r="BB259"/>
    </row>
    <row r="260" spans="1:54" ht="15.6" customHeight="1" x14ac:dyDescent="0.3">
      <c r="A260" s="1">
        <v>761</v>
      </c>
      <c r="B260" s="38" t="s">
        <v>292</v>
      </c>
      <c r="C260" s="146">
        <v>8410</v>
      </c>
      <c r="D260" s="160">
        <v>7.86</v>
      </c>
      <c r="E260" s="35">
        <v>850.48393222354343</v>
      </c>
      <c r="F260" s="34">
        <v>1447.6598834720569</v>
      </c>
      <c r="G260" s="35">
        <v>3418.869142687277</v>
      </c>
      <c r="H260" s="34">
        <v>4158.6788953626628</v>
      </c>
      <c r="I260" s="35">
        <v>24.876176792044507</v>
      </c>
      <c r="J260" s="34">
        <v>34.810571335198311</v>
      </c>
      <c r="K260" s="35">
        <v>-2568.385210463734</v>
      </c>
      <c r="L260" s="34">
        <v>-2711.0190118906066</v>
      </c>
      <c r="M260" s="123">
        <v>1948.8516658739595</v>
      </c>
      <c r="N260" s="35">
        <v>1264.7475624256838</v>
      </c>
      <c r="O260" s="34">
        <v>1551.0877455410225</v>
      </c>
      <c r="P260" s="35">
        <v>3213.5992282996431</v>
      </c>
      <c r="Q260" s="34">
        <v>3499.9394114149818</v>
      </c>
      <c r="R260" s="130">
        <v>617.54386682520806</v>
      </c>
      <c r="S260" s="34">
        <v>726.61997146254464</v>
      </c>
      <c r="T260" s="35">
        <v>340.61813079667064</v>
      </c>
      <c r="U260" s="34">
        <v>480.90643400713435</v>
      </c>
      <c r="V260" s="35">
        <v>181.30093820338828</v>
      </c>
      <c r="W260" s="34">
        <v>151.09383449250441</v>
      </c>
      <c r="X260" s="35">
        <v>276.92573602853747</v>
      </c>
      <c r="Y260" s="34">
        <v>245.17846016646851</v>
      </c>
      <c r="Z260" s="90">
        <v>740.04844827586226</v>
      </c>
      <c r="AA260" s="91">
        <v>960.12309155766957</v>
      </c>
      <c r="AB260" s="90">
        <v>83.44641060513527</v>
      </c>
      <c r="AC260" s="91">
        <v>75.679876658700309</v>
      </c>
      <c r="AD260" s="90">
        <v>-76.038854934601829</v>
      </c>
      <c r="AE260" s="91">
        <v>630.96877883472052</v>
      </c>
      <c r="AF260" s="368">
        <v>2.8312533264932109</v>
      </c>
      <c r="AG260" s="97">
        <v>2.2801672630507297</v>
      </c>
      <c r="AH260" s="90">
        <v>500.68112128418556</v>
      </c>
      <c r="AI260" s="91">
        <v>1120.5589797859691</v>
      </c>
      <c r="AJ260" s="90">
        <v>38.214333105549592</v>
      </c>
      <c r="AK260" s="91">
        <v>69.945324137682377</v>
      </c>
      <c r="AL260" s="106">
        <v>1514.3205517241379</v>
      </c>
      <c r="AM260" s="107">
        <v>2280.6735552913201</v>
      </c>
      <c r="AN260" s="106"/>
      <c r="AO260" s="107"/>
      <c r="AP260" s="106">
        <v>88.299462378352715</v>
      </c>
      <c r="AQ260" s="107">
        <v>79.797273914075475</v>
      </c>
      <c r="AR260" s="122">
        <v>77.123062420380393</v>
      </c>
      <c r="AS260" s="115">
        <v>71.510447165106356</v>
      </c>
      <c r="AT260" s="114">
        <v>51.042427753649051</v>
      </c>
      <c r="AU260" s="115">
        <v>64.812780100873908</v>
      </c>
      <c r="AV260" s="106">
        <v>4363.7437074910822</v>
      </c>
      <c r="AW260" s="107">
        <v>5045.0734340071349</v>
      </c>
      <c r="AX260" s="151"/>
      <c r="AZ260"/>
      <c r="BA260"/>
      <c r="BB260"/>
    </row>
    <row r="261" spans="1:54" ht="15.6" customHeight="1" x14ac:dyDescent="0.3">
      <c r="A261" s="1">
        <v>762</v>
      </c>
      <c r="B261" s="39" t="s">
        <v>293</v>
      </c>
      <c r="C261" s="146">
        <v>3637</v>
      </c>
      <c r="D261" s="160">
        <v>8.61</v>
      </c>
      <c r="E261" s="35">
        <v>1011.1100934836404</v>
      </c>
      <c r="F261" s="34">
        <v>2027.1518971679957</v>
      </c>
      <c r="G261" s="35">
        <v>3890.7453835578776</v>
      </c>
      <c r="H261" s="34">
        <v>4709.0991366510852</v>
      </c>
      <c r="I261" s="35">
        <v>25.987567774456487</v>
      </c>
      <c r="J261" s="34">
        <v>43.047551948749614</v>
      </c>
      <c r="K261" s="35">
        <v>-2874.5559747044267</v>
      </c>
      <c r="L261" s="34">
        <v>-2681.7278581248283</v>
      </c>
      <c r="M261" s="123">
        <v>2227.0636018696728</v>
      </c>
      <c r="N261" s="35">
        <v>1226.9276876546605</v>
      </c>
      <c r="O261" s="34">
        <v>1226.9276876546605</v>
      </c>
      <c r="P261" s="35">
        <v>3453.9912895243333</v>
      </c>
      <c r="Q261" s="34">
        <v>3453.9912895243333</v>
      </c>
      <c r="R261" s="130">
        <v>736.81171844927144</v>
      </c>
      <c r="S261" s="34">
        <v>875.52456970030244</v>
      </c>
      <c r="T261" s="35">
        <v>337.29992301347266</v>
      </c>
      <c r="U261" s="34">
        <v>441.5491916414627</v>
      </c>
      <c r="V261" s="35">
        <v>218.44408141766496</v>
      </c>
      <c r="W261" s="34">
        <v>198.28471805044703</v>
      </c>
      <c r="X261" s="35">
        <v>399.51179543579872</v>
      </c>
      <c r="Y261" s="34">
        <v>442.09256805059113</v>
      </c>
      <c r="Z261" s="90">
        <v>589.70453120703871</v>
      </c>
      <c r="AA261" s="91">
        <v>653.49472917239484</v>
      </c>
      <c r="AB261" s="90">
        <v>124.9459143447865</v>
      </c>
      <c r="AC261" s="91">
        <v>133.97576607987224</v>
      </c>
      <c r="AD261" s="90">
        <v>286.50779213637622</v>
      </c>
      <c r="AE261" s="91">
        <v>965.66076161671708</v>
      </c>
      <c r="AF261" s="368">
        <v>3.3374837245665505</v>
      </c>
      <c r="AG261" s="97">
        <v>2.1957395718181396</v>
      </c>
      <c r="AH261" s="90">
        <v>1412.7192163871323</v>
      </c>
      <c r="AI261" s="91">
        <v>1683.4450343689855</v>
      </c>
      <c r="AJ261" s="90">
        <v>102.97091935150824</v>
      </c>
      <c r="AK261" s="91">
        <v>101.17049276151589</v>
      </c>
      <c r="AL261" s="106">
        <v>1509.6843744844653</v>
      </c>
      <c r="AM261" s="107">
        <v>2797.488108331042</v>
      </c>
      <c r="AN261" s="106"/>
      <c r="AO261" s="107"/>
      <c r="AP261" s="106">
        <v>20.303556644880175</v>
      </c>
      <c r="AQ261" s="107">
        <v>4.9490795206971683</v>
      </c>
      <c r="AR261" s="122">
        <v>74.434904126428648</v>
      </c>
      <c r="AS261" s="115">
        <v>61.83140314609129</v>
      </c>
      <c r="AT261" s="114">
        <v>46.476437716201062</v>
      </c>
      <c r="AU261" s="115">
        <v>65.362269354640702</v>
      </c>
      <c r="AV261" s="106">
        <v>2732.0336046191919</v>
      </c>
      <c r="AW261" s="107">
        <v>3521.9202804509209</v>
      </c>
      <c r="AX261" s="151"/>
      <c r="AZ261"/>
      <c r="BA261"/>
      <c r="BB261"/>
    </row>
    <row r="262" spans="1:54" ht="15.6" customHeight="1" x14ac:dyDescent="0.3">
      <c r="A262" s="1">
        <v>765</v>
      </c>
      <c r="B262" s="38" t="s">
        <v>294</v>
      </c>
      <c r="C262" s="146">
        <v>10274</v>
      </c>
      <c r="D262" s="160">
        <v>7.11</v>
      </c>
      <c r="E262" s="35">
        <v>1278.7350330932452</v>
      </c>
      <c r="F262" s="34">
        <v>1744.3811845435077</v>
      </c>
      <c r="G262" s="35">
        <v>4808.279219388749</v>
      </c>
      <c r="H262" s="34">
        <v>5180.5882042047888</v>
      </c>
      <c r="I262" s="35">
        <v>26.594442101800485</v>
      </c>
      <c r="J262" s="34">
        <v>33.671488946519482</v>
      </c>
      <c r="K262" s="35">
        <v>-3523.3060901304266</v>
      </c>
      <c r="L262" s="34">
        <v>-3436.2070206346116</v>
      </c>
      <c r="M262" s="123">
        <v>2390.5684455908117</v>
      </c>
      <c r="N262" s="35">
        <v>470.53825189799494</v>
      </c>
      <c r="O262" s="34">
        <v>470.53825189799494</v>
      </c>
      <c r="P262" s="35">
        <v>2861.1066974888067</v>
      </c>
      <c r="Q262" s="34">
        <v>2861.1066974888067</v>
      </c>
      <c r="R262" s="130">
        <v>-297.05188144831612</v>
      </c>
      <c r="S262" s="34">
        <v>-244.0647148140938</v>
      </c>
      <c r="T262" s="35">
        <v>392.60169846213745</v>
      </c>
      <c r="U262" s="34">
        <v>457.91355460385444</v>
      </c>
      <c r="V262" s="35">
        <v>-75.662403553499615</v>
      </c>
      <c r="W262" s="34">
        <v>-53.299299040238424</v>
      </c>
      <c r="X262" s="35">
        <v>-689.65357991045357</v>
      </c>
      <c r="Y262" s="34">
        <v>-701.97826941794824</v>
      </c>
      <c r="Z262" s="90">
        <v>2229.4919281681914</v>
      </c>
      <c r="AA262" s="91">
        <v>2324.6951576795796</v>
      </c>
      <c r="AB262" s="90">
        <v>-13.323747787343713</v>
      </c>
      <c r="AC262" s="91">
        <v>-10.498783636548275</v>
      </c>
      <c r="AD262" s="90">
        <v>-2523.3563188631497</v>
      </c>
      <c r="AE262" s="91">
        <v>-279.55775549931866</v>
      </c>
      <c r="AF262" s="368">
        <v>-0.21428391252611553</v>
      </c>
      <c r="AG262" s="97">
        <v>-7.8378951257711771E-2</v>
      </c>
      <c r="AH262" s="90">
        <v>3691.1659908506913</v>
      </c>
      <c r="AI262" s="91">
        <v>3805.005768931283</v>
      </c>
      <c r="AJ262" s="90">
        <v>174.74309892936449</v>
      </c>
      <c r="AK262" s="91">
        <v>165.42929873735309</v>
      </c>
      <c r="AL262" s="106">
        <v>4833.1145795211214</v>
      </c>
      <c r="AM262" s="107">
        <v>5895.4024683667512</v>
      </c>
      <c r="AN262" s="106"/>
      <c r="AO262" s="107"/>
      <c r="AP262" s="106">
        <v>0</v>
      </c>
      <c r="AQ262" s="107">
        <v>0</v>
      </c>
      <c r="AR262" s="122">
        <v>55.619288591836415</v>
      </c>
      <c r="AS262" s="115">
        <v>50.288949830268962</v>
      </c>
      <c r="AT262" s="114">
        <v>144.06362287088851</v>
      </c>
      <c r="AU262" s="115">
        <v>154.91194136034085</v>
      </c>
      <c r="AV262" s="106">
        <v>4284.4255849717738</v>
      </c>
      <c r="AW262" s="107">
        <v>4150.6963957562775</v>
      </c>
      <c r="AX262" s="151"/>
      <c r="AZ262"/>
      <c r="BA262"/>
      <c r="BB262"/>
    </row>
    <row r="263" spans="1:54" ht="15.6" customHeight="1" x14ac:dyDescent="0.3">
      <c r="A263" s="1">
        <v>768</v>
      </c>
      <c r="B263" s="39" t="s">
        <v>295</v>
      </c>
      <c r="C263" s="146">
        <v>2368</v>
      </c>
      <c r="D263" s="160">
        <v>8.36</v>
      </c>
      <c r="E263" s="35">
        <v>1036.2831249999999</v>
      </c>
      <c r="F263" s="34">
        <v>1653.7044763513513</v>
      </c>
      <c r="G263" s="35">
        <v>4063.8711739864862</v>
      </c>
      <c r="H263" s="34">
        <v>5019.9234374999996</v>
      </c>
      <c r="I263" s="35">
        <v>25.499900972093315</v>
      </c>
      <c r="J263" s="34">
        <v>32.942822673305997</v>
      </c>
      <c r="K263" s="35">
        <v>-3027.5880489864867</v>
      </c>
      <c r="L263" s="34">
        <v>-3323.7315371621621</v>
      </c>
      <c r="M263" s="123">
        <v>2190.0606376689188</v>
      </c>
      <c r="N263" s="35">
        <v>1026.3462837837837</v>
      </c>
      <c r="O263" s="34">
        <v>1530.7409037162163</v>
      </c>
      <c r="P263" s="35">
        <v>3216.4069214527026</v>
      </c>
      <c r="Q263" s="34">
        <v>3720.8015413851354</v>
      </c>
      <c r="R263" s="130">
        <v>211.29139358108108</v>
      </c>
      <c r="S263" s="34">
        <v>400.083125</v>
      </c>
      <c r="T263" s="35">
        <v>244.38187500000001</v>
      </c>
      <c r="U263" s="34">
        <v>363.36027871621621</v>
      </c>
      <c r="V263" s="35">
        <v>86.459518972542909</v>
      </c>
      <c r="W263" s="34">
        <v>110.10645588822443</v>
      </c>
      <c r="X263" s="35">
        <v>53.861444256756755</v>
      </c>
      <c r="Y263" s="34">
        <v>132.42964527027027</v>
      </c>
      <c r="Z263" s="90">
        <v>379.40265625000001</v>
      </c>
      <c r="AA263" s="91">
        <v>383.25982263513515</v>
      </c>
      <c r="AB263" s="90">
        <v>55.690541460483281</v>
      </c>
      <c r="AC263" s="91">
        <v>104.38952934048626</v>
      </c>
      <c r="AD263" s="90">
        <v>-70.436541385135129</v>
      </c>
      <c r="AE263" s="91">
        <v>455.05860219594598</v>
      </c>
      <c r="AF263" s="368">
        <v>1.3637970163547057</v>
      </c>
      <c r="AG263" s="97">
        <v>2.0271554463525732</v>
      </c>
      <c r="AH263" s="90">
        <v>261.29740709459458</v>
      </c>
      <c r="AI263" s="91">
        <v>887.23236064189189</v>
      </c>
      <c r="AJ263" s="90">
        <v>19.891230614611956</v>
      </c>
      <c r="AK263" s="91">
        <v>55.742275074225894</v>
      </c>
      <c r="AL263" s="106">
        <v>1115.5768581081081</v>
      </c>
      <c r="AM263" s="107">
        <v>1328.9734881756758</v>
      </c>
      <c r="AN263" s="106"/>
      <c r="AO263" s="107"/>
      <c r="AP263" s="106">
        <v>39.494164210526314</v>
      </c>
      <c r="AQ263" s="107">
        <v>13.953397894736842</v>
      </c>
      <c r="AR263" s="122">
        <v>76.953647312213732</v>
      </c>
      <c r="AS263" s="115">
        <v>76.069219045869829</v>
      </c>
      <c r="AT263" s="114">
        <v>39.065979584466177</v>
      </c>
      <c r="AU263" s="115">
        <v>38.120159050227528</v>
      </c>
      <c r="AV263" s="106">
        <v>2798.1994172297295</v>
      </c>
      <c r="AW263" s="107">
        <v>3710.8145988175679</v>
      </c>
      <c r="AX263" s="151"/>
      <c r="AZ263"/>
      <c r="BA263"/>
      <c r="BB263"/>
    </row>
    <row r="264" spans="1:54" ht="15.6" customHeight="1" x14ac:dyDescent="0.3">
      <c r="A264" s="1">
        <v>777</v>
      </c>
      <c r="B264" s="38" t="s">
        <v>296</v>
      </c>
      <c r="C264" s="146">
        <v>7172</v>
      </c>
      <c r="D264" s="160">
        <v>8.86</v>
      </c>
      <c r="E264" s="35">
        <v>1450.0898173452315</v>
      </c>
      <c r="F264" s="34">
        <v>2351.7826477969879</v>
      </c>
      <c r="G264" s="35">
        <v>4131.945107361963</v>
      </c>
      <c r="H264" s="34">
        <v>4549.0034132738429</v>
      </c>
      <c r="I264" s="35">
        <v>35.094605075018528</v>
      </c>
      <c r="J264" s="34">
        <v>51.698854323445076</v>
      </c>
      <c r="K264" s="35">
        <v>-2662.3897267150028</v>
      </c>
      <c r="L264" s="34">
        <v>-2197.2207654768545</v>
      </c>
      <c r="M264" s="123">
        <v>2410.6419088120469</v>
      </c>
      <c r="N264" s="35">
        <v>1044.6851645287229</v>
      </c>
      <c r="O264" s="34">
        <v>1044.6851645287229</v>
      </c>
      <c r="P264" s="35">
        <v>3455.3270733407699</v>
      </c>
      <c r="Q264" s="34">
        <v>3455.3270733407699</v>
      </c>
      <c r="R264" s="130">
        <v>786.33625348577812</v>
      </c>
      <c r="S264" s="34">
        <v>1217.7649121583936</v>
      </c>
      <c r="T264" s="35">
        <v>770.36344813162304</v>
      </c>
      <c r="U264" s="34">
        <v>883.32897099832678</v>
      </c>
      <c r="V264" s="35">
        <v>102.07341163354701</v>
      </c>
      <c r="W264" s="34">
        <v>137.86085955972797</v>
      </c>
      <c r="X264" s="35">
        <v>15.972805354155048</v>
      </c>
      <c r="Y264" s="34">
        <v>334.43594116006693</v>
      </c>
      <c r="Z264" s="90">
        <v>139.77545872838817</v>
      </c>
      <c r="AA264" s="91">
        <v>296.8782222532069</v>
      </c>
      <c r="AB264" s="90">
        <v>562.57104118240636</v>
      </c>
      <c r="AC264" s="91">
        <v>410.19004456304111</v>
      </c>
      <c r="AD264" s="90">
        <v>646.56079615170108</v>
      </c>
      <c r="AE264" s="91">
        <v>1162.9791940881203</v>
      </c>
      <c r="AF264" s="368">
        <v>1.4819860364240487</v>
      </c>
      <c r="AG264" s="97">
        <v>2.1484225826048671</v>
      </c>
      <c r="AH264" s="90">
        <v>2972.0047922476297</v>
      </c>
      <c r="AI264" s="91">
        <v>3193.1731385945345</v>
      </c>
      <c r="AJ264" s="90">
        <v>220.49703708438742</v>
      </c>
      <c r="AK264" s="91">
        <v>200.86353712599686</v>
      </c>
      <c r="AL264" s="106">
        <v>3965.0342930842162</v>
      </c>
      <c r="AM264" s="107">
        <v>4068.1924330730617</v>
      </c>
      <c r="AN264" s="106"/>
      <c r="AO264" s="107"/>
      <c r="AP264" s="106">
        <v>119.83742093117959</v>
      </c>
      <c r="AQ264" s="107">
        <v>0</v>
      </c>
      <c r="AR264" s="122">
        <v>62.398469684698263</v>
      </c>
      <c r="AS264" s="115">
        <v>60.41464654531017</v>
      </c>
      <c r="AT264" s="114">
        <v>96.165654588967243</v>
      </c>
      <c r="AU264" s="115">
        <v>88.963841929721298</v>
      </c>
      <c r="AV264" s="106">
        <v>2410.1905814277748</v>
      </c>
      <c r="AW264" s="107">
        <v>2601.060359732292</v>
      </c>
      <c r="AX264" s="151"/>
      <c r="AZ264"/>
      <c r="BA264"/>
      <c r="BB264"/>
    </row>
    <row r="265" spans="1:54" ht="15.6" customHeight="1" x14ac:dyDescent="0.3">
      <c r="A265" s="1">
        <v>778</v>
      </c>
      <c r="B265" s="38" t="s">
        <v>297</v>
      </c>
      <c r="C265" s="146">
        <v>6708</v>
      </c>
      <c r="D265" s="160">
        <v>9.11</v>
      </c>
      <c r="E265" s="35">
        <v>896.42803220035785</v>
      </c>
      <c r="F265" s="34">
        <v>1881.8768425760286</v>
      </c>
      <c r="G265" s="35">
        <v>3718.998096302922</v>
      </c>
      <c r="H265" s="34">
        <v>4337.9731678592725</v>
      </c>
      <c r="I265" s="35">
        <v>24.104019657646564</v>
      </c>
      <c r="J265" s="34">
        <v>43.381477241932956</v>
      </c>
      <c r="K265" s="35">
        <v>-2809.2122152653546</v>
      </c>
      <c r="L265" s="34">
        <v>-2456.0963252832439</v>
      </c>
      <c r="M265" s="123">
        <v>2365.6738431723315</v>
      </c>
      <c r="N265" s="35">
        <v>770.88565891472865</v>
      </c>
      <c r="O265" s="34">
        <v>775.92972420989861</v>
      </c>
      <c r="P265" s="35">
        <v>3136.5595020870601</v>
      </c>
      <c r="Q265" s="34">
        <v>3141.6035673822303</v>
      </c>
      <c r="R265" s="130">
        <v>409.58934257602863</v>
      </c>
      <c r="S265" s="34">
        <v>679.72230918306502</v>
      </c>
      <c r="T265" s="35">
        <v>426.43061121049493</v>
      </c>
      <c r="U265" s="34">
        <v>672.94436344663086</v>
      </c>
      <c r="V265" s="35">
        <v>96.050642662200175</v>
      </c>
      <c r="W265" s="34">
        <v>101.00720744605385</v>
      </c>
      <c r="X265" s="35">
        <v>3.7037596899224807</v>
      </c>
      <c r="Y265" s="34">
        <v>27.322974060822901</v>
      </c>
      <c r="Z265" s="90">
        <v>304.56960793082885</v>
      </c>
      <c r="AA265" s="91">
        <v>546.57045020870601</v>
      </c>
      <c r="AB265" s="90">
        <v>134.48135726958381</v>
      </c>
      <c r="AC265" s="91">
        <v>124.36133510758137</v>
      </c>
      <c r="AD265" s="90">
        <v>394.44422629695885</v>
      </c>
      <c r="AE265" s="91">
        <v>705.72945587358367</v>
      </c>
      <c r="AF265" s="368">
        <v>1.255761069326859</v>
      </c>
      <c r="AG265" s="97">
        <v>1.0597198416591049</v>
      </c>
      <c r="AH265" s="90">
        <v>138.20545617173522</v>
      </c>
      <c r="AI265" s="91">
        <v>256.8970974955277</v>
      </c>
      <c r="AJ265" s="90">
        <v>11.448861722329868</v>
      </c>
      <c r="AK265" s="91">
        <v>16.918555141427415</v>
      </c>
      <c r="AL265" s="106">
        <v>2415.5356812760883</v>
      </c>
      <c r="AM265" s="107">
        <v>5045.1187045319029</v>
      </c>
      <c r="AN265" s="106"/>
      <c r="AO265" s="107"/>
      <c r="AP265" s="106">
        <v>721.97949282862623</v>
      </c>
      <c r="AQ265" s="107">
        <v>6.1387771698950173</v>
      </c>
      <c r="AR265" s="122">
        <v>61.714546539162974</v>
      </c>
      <c r="AS265" s="115">
        <v>45.16319418135533</v>
      </c>
      <c r="AT265" s="114">
        <v>72.482486133165921</v>
      </c>
      <c r="AU265" s="115">
        <v>113.5923950271123</v>
      </c>
      <c r="AV265" s="106">
        <v>1314.2268604651165</v>
      </c>
      <c r="AW265" s="107">
        <v>1144.3988327370305</v>
      </c>
      <c r="AX265" s="151"/>
      <c r="AZ265"/>
      <c r="BA265"/>
      <c r="BB265"/>
    </row>
    <row r="266" spans="1:54" ht="15.6" customHeight="1" x14ac:dyDescent="0.3">
      <c r="A266" s="1">
        <v>781</v>
      </c>
      <c r="B266" s="38" t="s">
        <v>298</v>
      </c>
      <c r="C266" s="146">
        <v>3496</v>
      </c>
      <c r="D266" s="160">
        <v>6.36</v>
      </c>
      <c r="E266" s="35">
        <v>4796.3883352402745</v>
      </c>
      <c r="F266" s="34">
        <v>5331.9467305491989</v>
      </c>
      <c r="G266" s="35">
        <v>7267.6484296338676</v>
      </c>
      <c r="H266" s="34">
        <v>7669.4653546910749</v>
      </c>
      <c r="I266" s="35">
        <v>65.9964276158844</v>
      </c>
      <c r="J266" s="34">
        <v>69.521752611971593</v>
      </c>
      <c r="K266" s="35">
        <v>-2471.2600943935922</v>
      </c>
      <c r="L266" s="34">
        <v>-2337.5186241418764</v>
      </c>
      <c r="M266" s="123">
        <v>2142.1966733409613</v>
      </c>
      <c r="N266" s="35">
        <v>1024.0011441647598</v>
      </c>
      <c r="O266" s="34">
        <v>1024.0011441647598</v>
      </c>
      <c r="P266" s="35">
        <v>3166.1978175057211</v>
      </c>
      <c r="Q266" s="34">
        <v>3166.1978175057211</v>
      </c>
      <c r="R266" s="130">
        <v>771.64132723112129</v>
      </c>
      <c r="S266" s="34">
        <v>902.10098684210516</v>
      </c>
      <c r="T266" s="35">
        <v>550.99851258581236</v>
      </c>
      <c r="U266" s="34">
        <v>433.96911613272312</v>
      </c>
      <c r="V266" s="35">
        <v>140.04417609220789</v>
      </c>
      <c r="W266" s="34">
        <v>207.872162627861</v>
      </c>
      <c r="X266" s="35">
        <v>220.64281464530893</v>
      </c>
      <c r="Y266" s="34">
        <v>435.28487700228828</v>
      </c>
      <c r="Z266" s="90">
        <v>482.31743993135012</v>
      </c>
      <c r="AA266" s="91">
        <v>525.81346967963384</v>
      </c>
      <c r="AB266" s="90">
        <v>159.98619650596743</v>
      </c>
      <c r="AC266" s="91">
        <v>171.56292846429645</v>
      </c>
      <c r="AD266" s="90">
        <v>270.21078089244855</v>
      </c>
      <c r="AE266" s="91">
        <v>615.20469393592668</v>
      </c>
      <c r="AF266" s="368">
        <v>52.343071361719836</v>
      </c>
      <c r="AG266" s="97">
        <v>13.775954883374224</v>
      </c>
      <c r="AH266" s="90">
        <v>0</v>
      </c>
      <c r="AI266" s="91">
        <v>1746.8044536613272</v>
      </c>
      <c r="AJ266" s="90">
        <v>0</v>
      </c>
      <c r="AK266" s="91">
        <v>68.871164303208971</v>
      </c>
      <c r="AL266" s="106">
        <v>2.5176315789473684</v>
      </c>
      <c r="AM266" s="107">
        <v>393.8295080091533</v>
      </c>
      <c r="AN266" s="106"/>
      <c r="AO266" s="107"/>
      <c r="AP266" s="106">
        <v>0</v>
      </c>
      <c r="AQ266" s="107">
        <v>1.2411529680365296</v>
      </c>
      <c r="AR266" s="122">
        <v>83.465895155316488</v>
      </c>
      <c r="AS266" s="115">
        <v>78.841679791693934</v>
      </c>
      <c r="AT266" s="114">
        <v>18.206234403409145</v>
      </c>
      <c r="AU266" s="115">
        <v>22.597821906121503</v>
      </c>
      <c r="AV266" s="106">
        <v>1909.6377860411899</v>
      </c>
      <c r="AW266" s="107">
        <v>4766.1669107551488</v>
      </c>
      <c r="AX266" s="151"/>
      <c r="AZ266"/>
      <c r="BA266"/>
      <c r="BB266"/>
    </row>
    <row r="267" spans="1:54" ht="15.6" customHeight="1" x14ac:dyDescent="0.3">
      <c r="A267" s="1">
        <v>783</v>
      </c>
      <c r="B267" s="39" t="s">
        <v>299</v>
      </c>
      <c r="C267" s="146">
        <v>6377</v>
      </c>
      <c r="D267" s="160">
        <v>8.86</v>
      </c>
      <c r="E267" s="35">
        <v>1413.2103277403166</v>
      </c>
      <c r="F267" s="34">
        <v>1672.1194276305473</v>
      </c>
      <c r="G267" s="35">
        <v>3465.293426376039</v>
      </c>
      <c r="H267" s="34">
        <v>4018.7481605770736</v>
      </c>
      <c r="I267" s="35">
        <v>40.78183731812387</v>
      </c>
      <c r="J267" s="34">
        <v>41.607967476878137</v>
      </c>
      <c r="K267" s="35">
        <v>-2052.0830986357223</v>
      </c>
      <c r="L267" s="34">
        <v>-2346.6287329465267</v>
      </c>
      <c r="M267" s="123">
        <v>2506.4015744080289</v>
      </c>
      <c r="N267" s="35">
        <v>559.67367100517481</v>
      </c>
      <c r="O267" s="34">
        <v>968.03613611416029</v>
      </c>
      <c r="P267" s="35">
        <v>3066.0752454132034</v>
      </c>
      <c r="Q267" s="34">
        <v>3474.4377105221893</v>
      </c>
      <c r="R267" s="130">
        <v>1015.2255731535205</v>
      </c>
      <c r="S267" s="34">
        <v>1089.4128242120119</v>
      </c>
      <c r="T267" s="35">
        <v>361.66016308609062</v>
      </c>
      <c r="U267" s="34">
        <v>464.65148345617058</v>
      </c>
      <c r="V267" s="35">
        <v>280.71257959142531</v>
      </c>
      <c r="W267" s="34">
        <v>234.45805361660348</v>
      </c>
      <c r="X267" s="35">
        <v>653.56541006742987</v>
      </c>
      <c r="Y267" s="34">
        <v>624.76134075584127</v>
      </c>
      <c r="Z267" s="90">
        <v>593.66077465893045</v>
      </c>
      <c r="AA267" s="91">
        <v>639.57352203230357</v>
      </c>
      <c r="AB267" s="90">
        <v>171.01105824901217</v>
      </c>
      <c r="AC267" s="91">
        <v>170.33425973456539</v>
      </c>
      <c r="AD267" s="90">
        <v>429.55739062254986</v>
      </c>
      <c r="AE267" s="91">
        <v>1054.594422142073</v>
      </c>
      <c r="AF267" s="368">
        <v>8.6303093808696829</v>
      </c>
      <c r="AG267" s="97">
        <v>4.0841025744414301</v>
      </c>
      <c r="AH267" s="90">
        <v>463.9601975850714</v>
      </c>
      <c r="AI267" s="91">
        <v>627.95449114003452</v>
      </c>
      <c r="AJ267" s="90">
        <v>40.627271050959756</v>
      </c>
      <c r="AK267" s="91">
        <v>47.378657348934368</v>
      </c>
      <c r="AL267" s="106">
        <v>773.3374627567822</v>
      </c>
      <c r="AM267" s="107">
        <v>1820.0198808217028</v>
      </c>
      <c r="AN267" s="106"/>
      <c r="AO267" s="107"/>
      <c r="AP267" s="106">
        <v>107.49337903100171</v>
      </c>
      <c r="AQ267" s="107">
        <v>0</v>
      </c>
      <c r="AR267" s="122">
        <v>75.841701529112754</v>
      </c>
      <c r="AS267" s="115">
        <v>61.42243425875472</v>
      </c>
      <c r="AT267" s="114">
        <v>34.916325455569371</v>
      </c>
      <c r="AU267" s="115">
        <v>52.714114594897907</v>
      </c>
      <c r="AV267" s="106">
        <v>1531.1479896503058</v>
      </c>
      <c r="AW267" s="107">
        <v>932.56101458366004</v>
      </c>
      <c r="AX267" s="151"/>
      <c r="AZ267"/>
      <c r="BA267"/>
      <c r="BB267"/>
    </row>
    <row r="268" spans="1:54" ht="15.6" customHeight="1" x14ac:dyDescent="0.3">
      <c r="A268" s="1">
        <v>831</v>
      </c>
      <c r="B268" s="38" t="s">
        <v>301</v>
      </c>
      <c r="C268" s="146">
        <v>4625</v>
      </c>
      <c r="D268" s="160">
        <v>8.36</v>
      </c>
      <c r="E268" s="35">
        <v>635.70337729729727</v>
      </c>
      <c r="F268" s="34">
        <v>957.57543135135143</v>
      </c>
      <c r="G268" s="35">
        <v>3188.8801362162162</v>
      </c>
      <c r="H268" s="34">
        <v>3483.8159740540541</v>
      </c>
      <c r="I268" s="35">
        <v>19.935003830266094</v>
      </c>
      <c r="J268" s="34">
        <v>27.486395334396434</v>
      </c>
      <c r="K268" s="35">
        <v>-2553.1767589189189</v>
      </c>
      <c r="L268" s="34">
        <v>-2536.6431437837837</v>
      </c>
      <c r="M268" s="123">
        <v>2565.188787027027</v>
      </c>
      <c r="N268" s="35">
        <v>614.03200000000004</v>
      </c>
      <c r="O268" s="34">
        <v>723.16957189189191</v>
      </c>
      <c r="P268" s="35">
        <v>3179.2207870270272</v>
      </c>
      <c r="Q268" s="34">
        <v>3288.3583589189188</v>
      </c>
      <c r="R268" s="130">
        <v>567.84278918918915</v>
      </c>
      <c r="S268" s="34">
        <v>644.81198702702704</v>
      </c>
      <c r="T268" s="35">
        <v>322.62852540540541</v>
      </c>
      <c r="U268" s="34">
        <v>396.9258789189189</v>
      </c>
      <c r="V268" s="35">
        <v>176.00514042447264</v>
      </c>
      <c r="W268" s="34">
        <v>162.45148559808175</v>
      </c>
      <c r="X268" s="35">
        <v>245.21426378378376</v>
      </c>
      <c r="Y268" s="34">
        <v>247.88610810810812</v>
      </c>
      <c r="Z268" s="90">
        <v>237.31658810810811</v>
      </c>
      <c r="AA268" s="91">
        <v>256.88702702702705</v>
      </c>
      <c r="AB268" s="90">
        <v>239.27648451212011</v>
      </c>
      <c r="AC268" s="91">
        <v>251.0099456907127</v>
      </c>
      <c r="AD268" s="90">
        <v>338.16572108108102</v>
      </c>
      <c r="AE268" s="91">
        <v>602.25388972972962</v>
      </c>
      <c r="AF268" s="368">
        <v>1.9209069668542638</v>
      </c>
      <c r="AG268" s="97">
        <v>1.4216425733315996</v>
      </c>
      <c r="AH268" s="90">
        <v>79.530696216216214</v>
      </c>
      <c r="AI268" s="91">
        <v>189.91895351351351</v>
      </c>
      <c r="AJ268" s="90">
        <v>7.4095324623117724</v>
      </c>
      <c r="AK268" s="91">
        <v>15.984667597108761</v>
      </c>
      <c r="AL268" s="106">
        <v>2127.516627027027</v>
      </c>
      <c r="AM268" s="107">
        <v>3369.4584951351349</v>
      </c>
      <c r="AN268" s="106"/>
      <c r="AO268" s="107"/>
      <c r="AP268" s="106">
        <v>131.64722746216276</v>
      </c>
      <c r="AQ268" s="107">
        <v>82.818811142794473</v>
      </c>
      <c r="AR268" s="122">
        <v>48.499147341292215</v>
      </c>
      <c r="AS268" s="115">
        <v>34.12597494138106</v>
      </c>
      <c r="AT268" s="114">
        <v>67.579419208982657</v>
      </c>
      <c r="AU268" s="115">
        <v>92.06261961861108</v>
      </c>
      <c r="AV268" s="106">
        <v>741.74124972972982</v>
      </c>
      <c r="AW268" s="107">
        <v>438.3624021621622</v>
      </c>
      <c r="AX268" s="151"/>
      <c r="AZ268"/>
      <c r="BA268"/>
      <c r="BB268"/>
    </row>
    <row r="269" spans="1:54" ht="15.6" customHeight="1" x14ac:dyDescent="0.3">
      <c r="A269" s="1">
        <v>832</v>
      </c>
      <c r="B269" s="38" t="s">
        <v>302</v>
      </c>
      <c r="C269" s="146">
        <v>3731</v>
      </c>
      <c r="D269" s="160">
        <v>7.86</v>
      </c>
      <c r="E269" s="35">
        <v>1421.816512999196</v>
      </c>
      <c r="F269" s="34">
        <v>1854.8792280889843</v>
      </c>
      <c r="G269" s="35">
        <v>4915.9673251139102</v>
      </c>
      <c r="H269" s="34">
        <v>5099.4534521575979</v>
      </c>
      <c r="I269" s="35">
        <v>28.922415853653998</v>
      </c>
      <c r="J269" s="34">
        <v>36.37407901633415</v>
      </c>
      <c r="K269" s="35">
        <v>-3473.7440632538191</v>
      </c>
      <c r="L269" s="34">
        <v>-3280.0004663629056</v>
      </c>
      <c r="M269" s="123">
        <v>1905.1778075582954</v>
      </c>
      <c r="N269" s="35">
        <v>2320.3438756365586</v>
      </c>
      <c r="O269" s="34">
        <v>2320.3438756365586</v>
      </c>
      <c r="P269" s="35">
        <v>4225.5216831948537</v>
      </c>
      <c r="Q269" s="34">
        <v>4225.5216831948537</v>
      </c>
      <c r="R269" s="130">
        <v>783.88643795229154</v>
      </c>
      <c r="S269" s="34">
        <v>894.50606003752341</v>
      </c>
      <c r="T269" s="35">
        <v>636.34070222460468</v>
      </c>
      <c r="U269" s="34">
        <v>786.58855802733854</v>
      </c>
      <c r="V269" s="35">
        <v>123.1865941015366</v>
      </c>
      <c r="W269" s="34">
        <v>113.71968876344043</v>
      </c>
      <c r="X269" s="35">
        <v>147.54573572768695</v>
      </c>
      <c r="Y269" s="34">
        <v>107.91750201018495</v>
      </c>
      <c r="Z269" s="90">
        <v>1066.0571562583757</v>
      </c>
      <c r="AA269" s="91">
        <v>1077.6714982578396</v>
      </c>
      <c r="AB269" s="90">
        <v>73.531370560238912</v>
      </c>
      <c r="AC269" s="91">
        <v>83.003592605314253</v>
      </c>
      <c r="AD269" s="90">
        <v>-275.96831144465301</v>
      </c>
      <c r="AE269" s="91">
        <v>798.35133208255149</v>
      </c>
      <c r="AF269" s="368">
        <v>4.3847174990517699</v>
      </c>
      <c r="AG269" s="97">
        <v>2.3644299411819349</v>
      </c>
      <c r="AH269" s="90">
        <v>306.74353792548914</v>
      </c>
      <c r="AI269" s="91">
        <v>510.25590726346826</v>
      </c>
      <c r="AJ269" s="90">
        <v>18.023505272101779</v>
      </c>
      <c r="AK269" s="91">
        <v>28.492207064189127</v>
      </c>
      <c r="AL269" s="106">
        <v>1387.143661216832</v>
      </c>
      <c r="AM269" s="107">
        <v>2788.5417770034842</v>
      </c>
      <c r="AN269" s="106"/>
      <c r="AO269" s="107"/>
      <c r="AP269" s="106">
        <v>187.43392156862745</v>
      </c>
      <c r="AQ269" s="107">
        <v>0.43484967320261436</v>
      </c>
      <c r="AR269" s="122">
        <v>78.333554614519301</v>
      </c>
      <c r="AS269" s="115">
        <v>69.066850221927297</v>
      </c>
      <c r="AT269" s="114">
        <v>36.938377907618886</v>
      </c>
      <c r="AU269" s="115">
        <v>59.992485753872934</v>
      </c>
      <c r="AV269" s="106">
        <v>4455.9789064593942</v>
      </c>
      <c r="AW269" s="107">
        <v>5070.541492897346</v>
      </c>
      <c r="AX269" s="151"/>
      <c r="AZ269"/>
      <c r="BA269"/>
      <c r="BB269"/>
    </row>
    <row r="270" spans="1:54" ht="15.6" customHeight="1" x14ac:dyDescent="0.3">
      <c r="A270" s="1">
        <v>833</v>
      </c>
      <c r="B270" s="38" t="s">
        <v>303</v>
      </c>
      <c r="C270" s="146">
        <v>1705</v>
      </c>
      <c r="D270" s="160">
        <v>6.86</v>
      </c>
      <c r="E270" s="35">
        <v>732.00859237536656</v>
      </c>
      <c r="F270" s="34">
        <v>1204.849560117302</v>
      </c>
      <c r="G270" s="35">
        <v>3571.9789266862172</v>
      </c>
      <c r="H270" s="34">
        <v>4006.9707390029325</v>
      </c>
      <c r="I270" s="35">
        <v>20.493082613297016</v>
      </c>
      <c r="J270" s="34">
        <v>30.068838496612244</v>
      </c>
      <c r="K270" s="35">
        <v>-2839.9703343108504</v>
      </c>
      <c r="L270" s="34">
        <v>-2802.1211788856308</v>
      </c>
      <c r="M270" s="123">
        <v>2353.8233431085041</v>
      </c>
      <c r="N270" s="35">
        <v>990.34721407624636</v>
      </c>
      <c r="O270" s="34">
        <v>990.34721407624636</v>
      </c>
      <c r="P270" s="35">
        <v>3344.1705571847506</v>
      </c>
      <c r="Q270" s="34">
        <v>3344.1705571847506</v>
      </c>
      <c r="R270" s="130">
        <v>425.26028152492671</v>
      </c>
      <c r="S270" s="34">
        <v>436.64360703812315</v>
      </c>
      <c r="T270" s="35">
        <v>342.82929032258062</v>
      </c>
      <c r="U270" s="34">
        <v>417.65982404692085</v>
      </c>
      <c r="V270" s="35">
        <v>124.04432571230532</v>
      </c>
      <c r="W270" s="34">
        <v>104.54527390431254</v>
      </c>
      <c r="X270" s="35">
        <v>82.430991202346036</v>
      </c>
      <c r="Y270" s="34">
        <v>18.983782991202347</v>
      </c>
      <c r="Z270" s="90">
        <v>278.32329032258065</v>
      </c>
      <c r="AA270" s="91">
        <v>278.32329032258065</v>
      </c>
      <c r="AB270" s="90">
        <v>152.79363830171883</v>
      </c>
      <c r="AC270" s="91">
        <v>156.88360342824598</v>
      </c>
      <c r="AD270" s="90">
        <v>146.93699120234604</v>
      </c>
      <c r="AE270" s="91">
        <v>302.22588269794721</v>
      </c>
      <c r="AF270" s="368">
        <v>0.89078968512588008</v>
      </c>
      <c r="AG270" s="97">
        <v>0.87955879980682006</v>
      </c>
      <c r="AH270" s="90">
        <v>3795.4576011730205</v>
      </c>
      <c r="AI270" s="91">
        <v>3973.350498533724</v>
      </c>
      <c r="AJ270" s="90">
        <v>332.81501237303877</v>
      </c>
      <c r="AK270" s="91">
        <v>314.01335089821191</v>
      </c>
      <c r="AL270" s="106">
        <v>3956.6914956011728</v>
      </c>
      <c r="AM270" s="107">
        <v>4131.8591906158354</v>
      </c>
      <c r="AN270" s="106"/>
      <c r="AO270" s="107"/>
      <c r="AP270" s="106">
        <v>934.20872856298047</v>
      </c>
      <c r="AQ270" s="107">
        <v>2.1881253696037848</v>
      </c>
      <c r="AR270" s="122">
        <v>61.116420147430574</v>
      </c>
      <c r="AS270" s="115">
        <v>54.90017835232667</v>
      </c>
      <c r="AT270" s="114">
        <v>114.05501669095857</v>
      </c>
      <c r="AU270" s="115">
        <v>108.48591746984566</v>
      </c>
      <c r="AV270" s="106">
        <v>5102.018058651026</v>
      </c>
      <c r="AW270" s="107">
        <v>4392.8270029325513</v>
      </c>
      <c r="AX270" s="151"/>
      <c r="AZ270"/>
      <c r="BA270"/>
      <c r="BB270" s="222"/>
    </row>
    <row r="271" spans="1:54" ht="15.6" customHeight="1" x14ac:dyDescent="0.3">
      <c r="A271" s="1">
        <v>834</v>
      </c>
      <c r="B271" s="38" t="s">
        <v>304</v>
      </c>
      <c r="C271" s="146">
        <v>5844</v>
      </c>
      <c r="D271" s="160">
        <v>8.61</v>
      </c>
      <c r="E271" s="35">
        <v>725.2273939082819</v>
      </c>
      <c r="F271" s="34">
        <v>1036.0126471594799</v>
      </c>
      <c r="G271" s="35">
        <v>3248.9135266940448</v>
      </c>
      <c r="H271" s="34">
        <v>3635.6904106776183</v>
      </c>
      <c r="I271" s="35">
        <v>22.322151326885027</v>
      </c>
      <c r="J271" s="34">
        <v>28.495623392927676</v>
      </c>
      <c r="K271" s="35">
        <v>-2523.0620260095825</v>
      </c>
      <c r="L271" s="34">
        <v>-2603.3781451060918</v>
      </c>
      <c r="M271" s="123">
        <v>2469.3073408624227</v>
      </c>
      <c r="N271" s="35">
        <v>714.05835044490073</v>
      </c>
      <c r="O271" s="34">
        <v>914.01482888432588</v>
      </c>
      <c r="P271" s="35">
        <v>3183.3656913073237</v>
      </c>
      <c r="Q271" s="34">
        <v>3383.3221697467488</v>
      </c>
      <c r="R271" s="130">
        <v>659.9692351129363</v>
      </c>
      <c r="S271" s="34">
        <v>768.80877481177288</v>
      </c>
      <c r="T271" s="35">
        <v>428.30744353182757</v>
      </c>
      <c r="U271" s="34">
        <v>521.98748117727587</v>
      </c>
      <c r="V271" s="35">
        <v>154.08773419178132</v>
      </c>
      <c r="W271" s="34">
        <v>147.28490673336137</v>
      </c>
      <c r="X271" s="35">
        <v>231.66179158110884</v>
      </c>
      <c r="Y271" s="34">
        <v>246.8212936344969</v>
      </c>
      <c r="Z271" s="90">
        <v>1027.9678850102669</v>
      </c>
      <c r="AA271" s="91">
        <v>1049.554271047228</v>
      </c>
      <c r="AB271" s="90">
        <v>64.201347604000773</v>
      </c>
      <c r="AC271" s="91">
        <v>73.250978631592631</v>
      </c>
      <c r="AD271" s="90">
        <v>-365.67248459958927</v>
      </c>
      <c r="AE271" s="91">
        <v>757.76153661875446</v>
      </c>
      <c r="AF271" s="368">
        <v>4.7662488562815621</v>
      </c>
      <c r="AG271" s="97">
        <v>3.3180149886048147</v>
      </c>
      <c r="AH271" s="90">
        <v>256.10770191649556</v>
      </c>
      <c r="AI271" s="91">
        <v>327.0610232717317</v>
      </c>
      <c r="AJ271" s="90">
        <v>20.810095697148938</v>
      </c>
      <c r="AK271" s="91">
        <v>24.055536337346272</v>
      </c>
      <c r="AL271" s="106">
        <v>1039.0482546201233</v>
      </c>
      <c r="AM271" s="107">
        <v>1718.7111670088982</v>
      </c>
      <c r="AN271" s="106"/>
      <c r="AO271" s="107"/>
      <c r="AP271" s="106">
        <v>16.467627147474058</v>
      </c>
      <c r="AQ271" s="107">
        <v>0.46188807620343597</v>
      </c>
      <c r="AR271" s="122">
        <v>74.104174744179375</v>
      </c>
      <c r="AS271" s="115">
        <v>67.231099047752991</v>
      </c>
      <c r="AT271" s="114">
        <v>43.806572026712843</v>
      </c>
      <c r="AU271" s="115">
        <v>56.331813398286741</v>
      </c>
      <c r="AV271" s="106">
        <v>1934.3421372347709</v>
      </c>
      <c r="AW271" s="107">
        <v>2469.5035677618071</v>
      </c>
      <c r="AX271" s="151"/>
      <c r="AZ271"/>
      <c r="BA271"/>
      <c r="BB271"/>
    </row>
    <row r="272" spans="1:54" ht="15.6" customHeight="1" x14ac:dyDescent="0.3">
      <c r="A272" s="1">
        <v>837</v>
      </c>
      <c r="B272" s="38" t="s">
        <v>305</v>
      </c>
      <c r="C272" s="146">
        <v>255050</v>
      </c>
      <c r="D272" s="160">
        <v>7.61</v>
      </c>
      <c r="E272" s="35">
        <v>1512.5694200744952</v>
      </c>
      <c r="F272" s="34">
        <v>4092.1837781219369</v>
      </c>
      <c r="G272" s="35">
        <v>3796.6031607527934</v>
      </c>
      <c r="H272" s="34">
        <v>5772.9498465006855</v>
      </c>
      <c r="I272" s="35">
        <v>39.840071664866386</v>
      </c>
      <c r="J272" s="34">
        <v>70.885489861001361</v>
      </c>
      <c r="K272" s="35">
        <v>-2271.1039955694964</v>
      </c>
      <c r="L272" s="34">
        <v>-1672.74534632425</v>
      </c>
      <c r="M272" s="123">
        <v>2670.2897235836112</v>
      </c>
      <c r="N272" s="35">
        <v>228.75363262105469</v>
      </c>
      <c r="O272" s="34">
        <v>228.75363262105469</v>
      </c>
      <c r="P272" s="35">
        <v>2899.043356204666</v>
      </c>
      <c r="Q272" s="34">
        <v>2899.043356204666</v>
      </c>
      <c r="R272" s="130">
        <v>737.10271950597928</v>
      </c>
      <c r="S272" s="34">
        <v>1102.4486619486377</v>
      </c>
      <c r="T272" s="35">
        <v>520.22500321505584</v>
      </c>
      <c r="U272" s="34">
        <v>851.01389496177217</v>
      </c>
      <c r="V272" s="35">
        <v>141.68921427278428</v>
      </c>
      <c r="W272" s="34">
        <v>129.54531864584419</v>
      </c>
      <c r="X272" s="35">
        <v>216.87771629092333</v>
      </c>
      <c r="Y272" s="34">
        <v>251.43476698686533</v>
      </c>
      <c r="Z272" s="90">
        <v>898.72268653205253</v>
      </c>
      <c r="AA272" s="91">
        <v>2094.4961143697315</v>
      </c>
      <c r="AB272" s="90">
        <v>82.016703322609501</v>
      </c>
      <c r="AC272" s="91">
        <v>52.635507623292135</v>
      </c>
      <c r="AD272" s="90">
        <v>-111.33856690844912</v>
      </c>
      <c r="AE272" s="91">
        <v>1081.8322265830232</v>
      </c>
      <c r="AF272" s="368">
        <v>1.6342630781660377</v>
      </c>
      <c r="AG272" s="97">
        <v>1.0053001623849087</v>
      </c>
      <c r="AH272" s="90">
        <v>360.23591107625958</v>
      </c>
      <c r="AI272" s="91">
        <v>587.22720980199972</v>
      </c>
      <c r="AJ272" s="90">
        <v>25.991768096076608</v>
      </c>
      <c r="AK272" s="91">
        <v>25.066092340199695</v>
      </c>
      <c r="AL272" s="106">
        <v>3347.2497541266416</v>
      </c>
      <c r="AM272" s="107">
        <v>8765.4073576945702</v>
      </c>
      <c r="AN272" s="106"/>
      <c r="AO272" s="107"/>
      <c r="AP272" s="106">
        <v>439.2256359810288</v>
      </c>
      <c r="AQ272" s="107">
        <v>117.08683786529804</v>
      </c>
      <c r="AR272" s="122">
        <v>54.104573207912225</v>
      </c>
      <c r="AS272" s="115">
        <v>38.090604736881609</v>
      </c>
      <c r="AT272" s="114">
        <v>96.934227827279244</v>
      </c>
      <c r="AU272" s="115">
        <v>152.40592592063086</v>
      </c>
      <c r="AV272" s="106">
        <v>2605.0302898255245</v>
      </c>
      <c r="AW272" s="107">
        <v>3850.3545592236819</v>
      </c>
      <c r="AX272" s="151"/>
      <c r="AZ272"/>
      <c r="BA272"/>
      <c r="BB272"/>
    </row>
    <row r="273" spans="1:54" ht="15.6" customHeight="1" x14ac:dyDescent="0.3">
      <c r="A273" s="1">
        <v>844</v>
      </c>
      <c r="B273" s="38" t="s">
        <v>306</v>
      </c>
      <c r="C273" s="146">
        <v>1412</v>
      </c>
      <c r="D273" s="160">
        <v>8.86</v>
      </c>
      <c r="E273" s="35">
        <v>1832.4508498583571</v>
      </c>
      <c r="F273" s="34">
        <v>2742.0699787535409</v>
      </c>
      <c r="G273" s="35">
        <v>4487.8543555240794</v>
      </c>
      <c r="H273" s="34">
        <v>5232.1702691218134</v>
      </c>
      <c r="I273" s="35">
        <v>40.831335081157476</v>
      </c>
      <c r="J273" s="34">
        <v>52.40788884368208</v>
      </c>
      <c r="K273" s="35">
        <v>-2655.4035056657226</v>
      </c>
      <c r="L273" s="34">
        <v>-2419.9669830028329</v>
      </c>
      <c r="M273" s="123">
        <v>2133.8742138810198</v>
      </c>
      <c r="N273" s="35">
        <v>375.56232294617564</v>
      </c>
      <c r="O273" s="34">
        <v>625.43303116147308</v>
      </c>
      <c r="P273" s="35">
        <v>2509.4365368271956</v>
      </c>
      <c r="Q273" s="34">
        <v>2759.3072450424929</v>
      </c>
      <c r="R273" s="130">
        <v>160.93836402266288</v>
      </c>
      <c r="S273" s="34">
        <v>557.05363314447595</v>
      </c>
      <c r="T273" s="35">
        <v>210.86883144475919</v>
      </c>
      <c r="U273" s="34">
        <v>512.14580736543905</v>
      </c>
      <c r="V273" s="35">
        <v>76.321551611018208</v>
      </c>
      <c r="W273" s="34">
        <v>108.76856261111459</v>
      </c>
      <c r="X273" s="35">
        <v>-49.930467422096321</v>
      </c>
      <c r="Y273" s="34">
        <v>44.907825779036827</v>
      </c>
      <c r="Z273" s="90">
        <v>146.86587818696884</v>
      </c>
      <c r="AA273" s="91">
        <v>190.07961756373936</v>
      </c>
      <c r="AB273" s="90">
        <v>109.58186204271286</v>
      </c>
      <c r="AC273" s="91">
        <v>293.06331751097889</v>
      </c>
      <c r="AD273" s="90">
        <v>151.71496458923511</v>
      </c>
      <c r="AE273" s="91">
        <v>571.89816572237953</v>
      </c>
      <c r="AF273" s="368">
        <v>0.5186786942474082</v>
      </c>
      <c r="AG273" s="97">
        <v>0.8666258049537563</v>
      </c>
      <c r="AH273" s="90">
        <v>1781.6717563739378</v>
      </c>
      <c r="AI273" s="91">
        <v>1925.2207152974504</v>
      </c>
      <c r="AJ273" s="90">
        <v>129.36501748548341</v>
      </c>
      <c r="AK273" s="91">
        <v>113.63121156785733</v>
      </c>
      <c r="AL273" s="106">
        <v>3046.532783286119</v>
      </c>
      <c r="AM273" s="107">
        <v>5330.2836189801701</v>
      </c>
      <c r="AN273" s="106"/>
      <c r="AO273" s="107"/>
      <c r="AP273" s="106">
        <v>131.28997224149896</v>
      </c>
      <c r="AQ273" s="107">
        <v>25.564920194309508</v>
      </c>
      <c r="AR273" s="122">
        <v>59.816870173160488</v>
      </c>
      <c r="AS273" s="115">
        <v>48.108634012675026</v>
      </c>
      <c r="AT273" s="114">
        <v>81.81792030465779</v>
      </c>
      <c r="AU273" s="115">
        <v>115.52747780653597</v>
      </c>
      <c r="AV273" s="106">
        <v>327.82683427762038</v>
      </c>
      <c r="AW273" s="107">
        <v>720.49635977337107</v>
      </c>
      <c r="AX273" s="151"/>
      <c r="AZ273"/>
      <c r="BA273"/>
      <c r="BB273"/>
    </row>
    <row r="274" spans="1:54" ht="15.6" customHeight="1" x14ac:dyDescent="0.3">
      <c r="A274" s="1">
        <v>845</v>
      </c>
      <c r="B274" s="38" t="s">
        <v>307</v>
      </c>
      <c r="C274" s="146">
        <v>2831</v>
      </c>
      <c r="D274" s="160">
        <v>7.36</v>
      </c>
      <c r="E274" s="35">
        <v>1198.8916813846697</v>
      </c>
      <c r="F274" s="34">
        <v>2535.9801660190742</v>
      </c>
      <c r="G274" s="35">
        <v>4518.4557753444014</v>
      </c>
      <c r="H274" s="34">
        <v>6273.3541504768637</v>
      </c>
      <c r="I274" s="35">
        <v>26.533217120915364</v>
      </c>
      <c r="J274" s="34">
        <v>40.424629395844072</v>
      </c>
      <c r="K274" s="35">
        <v>-3319.5640939597311</v>
      </c>
      <c r="L274" s="34">
        <v>-3737.373984457789</v>
      </c>
      <c r="M274" s="123">
        <v>2734.8818968562346</v>
      </c>
      <c r="N274" s="35">
        <v>1428.7732250088309</v>
      </c>
      <c r="O274" s="34">
        <v>2017.0692900035324</v>
      </c>
      <c r="P274" s="35">
        <v>4163.6551218650657</v>
      </c>
      <c r="Q274" s="34">
        <v>4751.9511868597674</v>
      </c>
      <c r="R274" s="130">
        <v>1060.23725891911</v>
      </c>
      <c r="S274" s="34">
        <v>1195.6209078064289</v>
      </c>
      <c r="T274" s="35">
        <v>355.2007523843165</v>
      </c>
      <c r="U274" s="34">
        <v>678.35008830801837</v>
      </c>
      <c r="V274" s="35">
        <v>298.4895870299186</v>
      </c>
      <c r="W274" s="34">
        <v>176.25425697055903</v>
      </c>
      <c r="X274" s="35">
        <v>705.03650653479338</v>
      </c>
      <c r="Y274" s="34">
        <v>517.26426704344749</v>
      </c>
      <c r="Z274" s="90">
        <v>518.03623454609681</v>
      </c>
      <c r="AA274" s="91">
        <v>570.24993288590611</v>
      </c>
      <c r="AB274" s="90">
        <v>204.66469104194798</v>
      </c>
      <c r="AC274" s="91">
        <v>209.66611986355903</v>
      </c>
      <c r="AD274" s="90">
        <v>571.19953726598385</v>
      </c>
      <c r="AE274" s="91">
        <v>1067.8029812787001</v>
      </c>
      <c r="AF274" s="368">
        <v>11.922458203279549</v>
      </c>
      <c r="AG274" s="97">
        <v>6.3297350101445691</v>
      </c>
      <c r="AH274" s="90">
        <v>3868.365821264571</v>
      </c>
      <c r="AI274" s="91">
        <v>4608.5051889791594</v>
      </c>
      <c r="AJ274" s="90">
        <v>250.20892823221394</v>
      </c>
      <c r="AK274" s="91">
        <v>236.04463818496129</v>
      </c>
      <c r="AL274" s="106">
        <v>504.81186153302718</v>
      </c>
      <c r="AM274" s="107">
        <v>1102.4358707170611</v>
      </c>
      <c r="AN274" s="106"/>
      <c r="AO274" s="107"/>
      <c r="AP274" s="106">
        <v>2588.7834614041217</v>
      </c>
      <c r="AQ274" s="107">
        <v>0</v>
      </c>
      <c r="AR274" s="122">
        <v>86.395583668713144</v>
      </c>
      <c r="AS274" s="115">
        <v>75.778245423825439</v>
      </c>
      <c r="AT274" s="114">
        <v>30.162032280354136</v>
      </c>
      <c r="AU274" s="115">
        <v>44.338575205050553</v>
      </c>
      <c r="AV274" s="106">
        <v>6845.3993076651368</v>
      </c>
      <c r="AW274" s="107">
        <v>7996.8655068880253</v>
      </c>
      <c r="AX274" s="151"/>
      <c r="AZ274"/>
      <c r="BA274"/>
      <c r="BB274"/>
    </row>
    <row r="275" spans="1:54" ht="15.6" customHeight="1" x14ac:dyDescent="0.3">
      <c r="A275" s="1">
        <v>846</v>
      </c>
      <c r="B275" s="38" t="s">
        <v>308</v>
      </c>
      <c r="C275" s="146">
        <v>4758</v>
      </c>
      <c r="D275" s="160">
        <v>9.86</v>
      </c>
      <c r="E275" s="35">
        <v>746.15955653635979</v>
      </c>
      <c r="F275" s="34">
        <v>1165.7016540563261</v>
      </c>
      <c r="G275" s="35">
        <v>3340.2055611601513</v>
      </c>
      <c r="H275" s="34">
        <v>3815.6210508617069</v>
      </c>
      <c r="I275" s="35">
        <v>22.338731640132849</v>
      </c>
      <c r="J275" s="34">
        <v>30.550771120026926</v>
      </c>
      <c r="K275" s="35">
        <v>-2594.0460046237918</v>
      </c>
      <c r="L275" s="34">
        <v>-2609.457141656158</v>
      </c>
      <c r="M275" s="123">
        <v>2306.5336233711646</v>
      </c>
      <c r="N275" s="35">
        <v>1464.3425809163514</v>
      </c>
      <c r="O275" s="34">
        <v>1686.9609394703657</v>
      </c>
      <c r="P275" s="35">
        <v>3770.876204287516</v>
      </c>
      <c r="Q275" s="34">
        <v>3993.4945628415303</v>
      </c>
      <c r="R275" s="130">
        <v>1163.6358406893653</v>
      </c>
      <c r="S275" s="34">
        <v>1349.1570933165196</v>
      </c>
      <c r="T275" s="35">
        <v>274.4170617906683</v>
      </c>
      <c r="U275" s="34">
        <v>358.53741698192516</v>
      </c>
      <c r="V275" s="35">
        <v>424.03917347421111</v>
      </c>
      <c r="W275" s="34">
        <v>376.29464301756104</v>
      </c>
      <c r="X275" s="35">
        <v>861.95406052963426</v>
      </c>
      <c r="Y275" s="34">
        <v>963.35495796553164</v>
      </c>
      <c r="Z275" s="90">
        <v>153.36517444304329</v>
      </c>
      <c r="AA275" s="91">
        <v>251.21921605716685</v>
      </c>
      <c r="AB275" s="90">
        <v>758.73538103757448</v>
      </c>
      <c r="AC275" s="91">
        <v>537.0437478833262</v>
      </c>
      <c r="AD275" s="90">
        <v>1314.6376019335853</v>
      </c>
      <c r="AE275" s="91">
        <v>1284.1480411937789</v>
      </c>
      <c r="AF275" s="368">
        <v>3.4358118318587203</v>
      </c>
      <c r="AG275" s="97">
        <v>3.4408098607872488</v>
      </c>
      <c r="AH275" s="90">
        <v>1142.3677511559479</v>
      </c>
      <c r="AI275" s="91">
        <v>1469.4445292139555</v>
      </c>
      <c r="AJ275" s="90">
        <v>103.25741103839975</v>
      </c>
      <c r="AK275" s="91">
        <v>116.50379090460984</v>
      </c>
      <c r="AL275" s="106">
        <v>2458.64798654897</v>
      </c>
      <c r="AM275" s="107">
        <v>2855.2556662463221</v>
      </c>
      <c r="AN275" s="106"/>
      <c r="AO275" s="107"/>
      <c r="AP275" s="106">
        <v>416.28780337309752</v>
      </c>
      <c r="AQ275" s="107">
        <v>253.80118469765532</v>
      </c>
      <c r="AR275" s="122">
        <v>67.201780253312222</v>
      </c>
      <c r="AS275" s="115">
        <v>62.385487255433723</v>
      </c>
      <c r="AT275" s="114">
        <v>65.685001199850319</v>
      </c>
      <c r="AU275" s="115">
        <v>67.520318521463665</v>
      </c>
      <c r="AV275" s="106">
        <v>1581.5988419503994</v>
      </c>
      <c r="AW275" s="107">
        <v>1022.5856872635561</v>
      </c>
      <c r="AX275" s="151"/>
      <c r="AZ275"/>
      <c r="BA275"/>
      <c r="BB275"/>
    </row>
    <row r="276" spans="1:54" ht="15.6" customHeight="1" x14ac:dyDescent="0.3">
      <c r="A276" s="1">
        <v>848</v>
      </c>
      <c r="B276" s="38" t="s">
        <v>309</v>
      </c>
      <c r="C276" s="146">
        <v>4066</v>
      </c>
      <c r="D276" s="160">
        <v>9.11</v>
      </c>
      <c r="E276" s="35">
        <v>2734.7338293162816</v>
      </c>
      <c r="F276" s="34">
        <v>3153.6387629119531</v>
      </c>
      <c r="G276" s="35">
        <v>5803.5283275946877</v>
      </c>
      <c r="H276" s="34">
        <v>6532.8039645843583</v>
      </c>
      <c r="I276" s="35">
        <v>47.121917477565077</v>
      </c>
      <c r="J276" s="34">
        <v>48.273892497133872</v>
      </c>
      <c r="K276" s="35">
        <v>-3068.7944982784061</v>
      </c>
      <c r="L276" s="34">
        <v>-3382.1720462370877</v>
      </c>
      <c r="M276" s="123">
        <v>1958.9424274471226</v>
      </c>
      <c r="N276" s="35">
        <v>1580.7235612395475</v>
      </c>
      <c r="O276" s="34">
        <v>2040.9893605509101</v>
      </c>
      <c r="P276" s="35">
        <v>3539.6659886866701</v>
      </c>
      <c r="Q276" s="34">
        <v>3999.9317879980326</v>
      </c>
      <c r="R276" s="130">
        <v>447.5301401869159</v>
      </c>
      <c r="S276" s="34">
        <v>563.21000737825875</v>
      </c>
      <c r="T276" s="35">
        <v>319.44763403836697</v>
      </c>
      <c r="U276" s="34">
        <v>534.1127299557304</v>
      </c>
      <c r="V276" s="35">
        <v>140.09499288799418</v>
      </c>
      <c r="W276" s="34">
        <v>105.44777830420557</v>
      </c>
      <c r="X276" s="35">
        <v>128.08250614854893</v>
      </c>
      <c r="Y276" s="34">
        <v>29.097277422528283</v>
      </c>
      <c r="Z276" s="90">
        <v>391.79962616822428</v>
      </c>
      <c r="AA276" s="91">
        <v>646.15803738317754</v>
      </c>
      <c r="AB276" s="90">
        <v>114.22423869153029</v>
      </c>
      <c r="AC276" s="91">
        <v>87.162888147171671</v>
      </c>
      <c r="AD276" s="90">
        <v>221.24902852926709</v>
      </c>
      <c r="AE276" s="91">
        <v>265.59423020167242</v>
      </c>
      <c r="AF276" s="368">
        <v>1.4328638162160254</v>
      </c>
      <c r="AG276" s="97">
        <v>1.2274582152792715</v>
      </c>
      <c r="AH276" s="90">
        <v>30.276291195277913</v>
      </c>
      <c r="AI276" s="91">
        <v>516.07949335956721</v>
      </c>
      <c r="AJ276" s="90">
        <v>1.5931335572709437</v>
      </c>
      <c r="AK276" s="91">
        <v>24.666075609492708</v>
      </c>
      <c r="AL276" s="106">
        <v>2310.6518519429414</v>
      </c>
      <c r="AM276" s="107">
        <v>3501.9533103787508</v>
      </c>
      <c r="AN276" s="106"/>
      <c r="AO276" s="107"/>
      <c r="AP276" s="106">
        <v>921.02549519230774</v>
      </c>
      <c r="AQ276" s="107">
        <v>117.20337740384615</v>
      </c>
      <c r="AR276" s="122">
        <v>52.799961581549226</v>
      </c>
      <c r="AS276" s="115">
        <v>43.171759449122966</v>
      </c>
      <c r="AT276" s="114">
        <v>50.503053036077866</v>
      </c>
      <c r="AU276" s="115">
        <v>63.035388125822372</v>
      </c>
      <c r="AV276" s="106">
        <v>548.43769060501722</v>
      </c>
      <c r="AW276" s="107">
        <v>-11.458600590260701</v>
      </c>
      <c r="AX276" s="151"/>
      <c r="AZ276"/>
      <c r="BA276"/>
      <c r="BB276"/>
    </row>
    <row r="277" spans="1:54" ht="15.6" customHeight="1" x14ac:dyDescent="0.3">
      <c r="A277" s="1">
        <v>849</v>
      </c>
      <c r="B277" s="40" t="s">
        <v>310</v>
      </c>
      <c r="C277" s="146">
        <v>2849</v>
      </c>
      <c r="D277" s="160">
        <v>9.11</v>
      </c>
      <c r="E277" s="35">
        <v>8719.7225868725855</v>
      </c>
      <c r="F277" s="34">
        <v>11858.200719550719</v>
      </c>
      <c r="G277" s="35">
        <v>12011.042808002809</v>
      </c>
      <c r="H277" s="34">
        <v>14470.610045630046</v>
      </c>
      <c r="I277" s="35">
        <v>72.597548158455851</v>
      </c>
      <c r="J277" s="34">
        <v>81.946792029903094</v>
      </c>
      <c r="K277" s="35">
        <v>-3291.3202211302214</v>
      </c>
      <c r="L277" s="34">
        <v>-2612.4093260793261</v>
      </c>
      <c r="M277" s="123">
        <v>1978.6893717093715</v>
      </c>
      <c r="N277" s="35">
        <v>1802.1267111267111</v>
      </c>
      <c r="O277" s="34">
        <v>1802.1267111267111</v>
      </c>
      <c r="P277" s="35">
        <v>3780.8160828360824</v>
      </c>
      <c r="Q277" s="34">
        <v>3780.8160828360824</v>
      </c>
      <c r="R277" s="130">
        <v>391.14821691821692</v>
      </c>
      <c r="S277" s="34">
        <v>956.77085293085304</v>
      </c>
      <c r="T277" s="35">
        <v>445.96058266058265</v>
      </c>
      <c r="U277" s="34">
        <v>927.88522990522995</v>
      </c>
      <c r="V277" s="35">
        <v>87.709145634495897</v>
      </c>
      <c r="W277" s="34">
        <v>103.11305990166191</v>
      </c>
      <c r="X277" s="35">
        <v>410.38036504036501</v>
      </c>
      <c r="Y277" s="34">
        <v>28.883257283257283</v>
      </c>
      <c r="Z277" s="90">
        <v>234.32607932607934</v>
      </c>
      <c r="AA277" s="91">
        <v>717.45280098280102</v>
      </c>
      <c r="AB277" s="90">
        <v>166.92470734502206</v>
      </c>
      <c r="AC277" s="91">
        <v>133.35662661295945</v>
      </c>
      <c r="AD277" s="90">
        <v>1335.474183924184</v>
      </c>
      <c r="AE277" s="91">
        <v>910.71039312039318</v>
      </c>
      <c r="AF277" s="368">
        <v>0.86350394737213143</v>
      </c>
      <c r="AG277" s="97">
        <v>0.96529484241056474</v>
      </c>
      <c r="AH277" s="90">
        <v>140.96174096174096</v>
      </c>
      <c r="AI277" s="91">
        <v>1377.7350157950159</v>
      </c>
      <c r="AJ277" s="90">
        <v>3.7798786327035923</v>
      </c>
      <c r="AK277" s="91">
        <v>31.57180018915367</v>
      </c>
      <c r="AL277" s="106">
        <v>3821.6998946998947</v>
      </c>
      <c r="AM277" s="107">
        <v>8007.0151281151284</v>
      </c>
      <c r="AN277" s="106"/>
      <c r="AO277" s="107"/>
      <c r="AP277" s="106">
        <v>248.18537030657942</v>
      </c>
      <c r="AQ277" s="107">
        <v>252.44664140544265</v>
      </c>
      <c r="AR277" s="122">
        <v>45.911183812109094</v>
      </c>
      <c r="AS277" s="115">
        <v>34.799158146659401</v>
      </c>
      <c r="AT277" s="114">
        <v>47.625794148753769</v>
      </c>
      <c r="AU277" s="115">
        <v>78.046100881624042</v>
      </c>
      <c r="AV277" s="106">
        <v>1872.8998069498068</v>
      </c>
      <c r="AW277" s="107">
        <v>2265.3683959283958</v>
      </c>
      <c r="AX277" s="151"/>
      <c r="AZ277"/>
      <c r="BA277"/>
      <c r="BB277"/>
    </row>
    <row r="278" spans="1:54" ht="15.6" customHeight="1" x14ac:dyDescent="0.3">
      <c r="A278" s="1">
        <v>850</v>
      </c>
      <c r="B278" s="38" t="s">
        <v>311</v>
      </c>
      <c r="C278" s="146">
        <v>2368</v>
      </c>
      <c r="D278" s="160">
        <v>8.36</v>
      </c>
      <c r="E278" s="35">
        <v>847.11461570945937</v>
      </c>
      <c r="F278" s="34">
        <v>1067.1816765202702</v>
      </c>
      <c r="G278" s="35">
        <v>3949.7392905405409</v>
      </c>
      <c r="H278" s="34">
        <v>4426.8959079391889</v>
      </c>
      <c r="I278" s="35">
        <v>21.447355215020476</v>
      </c>
      <c r="J278" s="34">
        <v>24.106771397230915</v>
      </c>
      <c r="K278" s="35">
        <v>-3102.6246748310814</v>
      </c>
      <c r="L278" s="34">
        <v>-3359.7142314189186</v>
      </c>
      <c r="M278" s="123">
        <v>2248.643762668919</v>
      </c>
      <c r="N278" s="35">
        <v>1158.752956081081</v>
      </c>
      <c r="O278" s="34">
        <v>1555.0844341216216</v>
      </c>
      <c r="P278" s="35">
        <v>3407.3967187500002</v>
      </c>
      <c r="Q278" s="34">
        <v>3803.7281967905406</v>
      </c>
      <c r="R278" s="130">
        <v>1490.9562880067569</v>
      </c>
      <c r="S278" s="34">
        <v>1614.4875168918918</v>
      </c>
      <c r="T278" s="35">
        <v>352.33096706081079</v>
      </c>
      <c r="U278" s="34">
        <v>427.84893581081081</v>
      </c>
      <c r="V278" s="35">
        <v>423.16924352250436</v>
      </c>
      <c r="W278" s="34">
        <v>377.34989660130816</v>
      </c>
      <c r="X278" s="35">
        <v>1138.6253209459458</v>
      </c>
      <c r="Y278" s="34">
        <v>1186.6385810810812</v>
      </c>
      <c r="Z278" s="90">
        <v>128.83631756756759</v>
      </c>
      <c r="AA278" s="91">
        <v>130.49815878378379</v>
      </c>
      <c r="AB278" s="90">
        <v>1157.2484499371321</v>
      </c>
      <c r="AC278" s="91">
        <v>1237.1726405480244</v>
      </c>
      <c r="AD278" s="90">
        <v>1631.9797888513517</v>
      </c>
      <c r="AE278" s="91">
        <v>1793.3738935810811</v>
      </c>
      <c r="AF278" s="368">
        <v>2.7232145498166465</v>
      </c>
      <c r="AG278" s="97">
        <v>2.6689202840942987</v>
      </c>
      <c r="AH278" s="90">
        <v>1794.7781798986489</v>
      </c>
      <c r="AI278" s="91">
        <v>1991.1116089527027</v>
      </c>
      <c r="AJ278" s="90">
        <v>155.33596809520915</v>
      </c>
      <c r="AK278" s="91">
        <v>142.56338771500148</v>
      </c>
      <c r="AL278" s="106">
        <v>3734.2580405405402</v>
      </c>
      <c r="AM278" s="107">
        <v>4131.4138048986488</v>
      </c>
      <c r="AN278" s="106"/>
      <c r="AO278" s="107"/>
      <c r="AP278" s="106">
        <v>73.531936019941838</v>
      </c>
      <c r="AQ278" s="107">
        <v>0</v>
      </c>
      <c r="AR278" s="122">
        <v>37.165325607968889</v>
      </c>
      <c r="AS278" s="115">
        <v>37.877699898296576</v>
      </c>
      <c r="AT278" s="114">
        <v>102.95655143422857</v>
      </c>
      <c r="AU278" s="115">
        <v>100.43457250669159</v>
      </c>
      <c r="AV278" s="106">
        <v>465.87326435810814</v>
      </c>
      <c r="AW278" s="107">
        <v>893.58372466216224</v>
      </c>
      <c r="AX278" s="151"/>
      <c r="AZ278"/>
      <c r="BA278"/>
      <c r="BB278"/>
    </row>
    <row r="279" spans="1:54" ht="15.6" customHeight="1" x14ac:dyDescent="0.3">
      <c r="A279" s="1">
        <v>851</v>
      </c>
      <c r="B279" s="38" t="s">
        <v>312</v>
      </c>
      <c r="C279" s="146">
        <v>21018</v>
      </c>
      <c r="D279" s="160">
        <v>8.36</v>
      </c>
      <c r="E279" s="35">
        <v>690.89520601389279</v>
      </c>
      <c r="F279" s="34">
        <v>1974.2303144923399</v>
      </c>
      <c r="G279" s="35">
        <v>3163.4616262251402</v>
      </c>
      <c r="H279" s="34">
        <v>4705.2855152726233</v>
      </c>
      <c r="I279" s="35">
        <v>21.839847851681274</v>
      </c>
      <c r="J279" s="34">
        <v>41.957715596307516</v>
      </c>
      <c r="K279" s="35">
        <v>-2472.5664202112475</v>
      </c>
      <c r="L279" s="34">
        <v>-2735.0931853649254</v>
      </c>
      <c r="M279" s="123">
        <v>2462.1386549624131</v>
      </c>
      <c r="N279" s="35">
        <v>724.27195736987346</v>
      </c>
      <c r="O279" s="34">
        <v>1436.9190103720621</v>
      </c>
      <c r="P279" s="35">
        <v>3186.4106123322863</v>
      </c>
      <c r="Q279" s="34">
        <v>3899.0576653344751</v>
      </c>
      <c r="R279" s="130">
        <v>695.11442430297848</v>
      </c>
      <c r="S279" s="34">
        <v>1087.8013474165</v>
      </c>
      <c r="T279" s="35">
        <v>299.31807022552101</v>
      </c>
      <c r="U279" s="34">
        <v>600.10826767532592</v>
      </c>
      <c r="V279" s="35">
        <v>232.23269606784683</v>
      </c>
      <c r="W279" s="34">
        <v>181.26751554854908</v>
      </c>
      <c r="X279" s="35">
        <v>395.79635407745741</v>
      </c>
      <c r="Y279" s="34">
        <v>487.68665524788275</v>
      </c>
      <c r="Z279" s="90">
        <v>378.95408411837468</v>
      </c>
      <c r="AA279" s="91">
        <v>621.68173089732602</v>
      </c>
      <c r="AB279" s="90">
        <v>183.42972234225718</v>
      </c>
      <c r="AC279" s="91">
        <v>174.97720993769335</v>
      </c>
      <c r="AD279" s="90">
        <v>307.17371728994203</v>
      </c>
      <c r="AE279" s="91">
        <v>1023.422836140451</v>
      </c>
      <c r="AF279" s="368">
        <v>1.9237721355188642</v>
      </c>
      <c r="AG279" s="97">
        <v>1.942544515402131</v>
      </c>
      <c r="AH279" s="90">
        <v>158.09661718526976</v>
      </c>
      <c r="AI279" s="91">
        <v>713.92624845370642</v>
      </c>
      <c r="AJ279" s="90">
        <v>14.297411822851801</v>
      </c>
      <c r="AK279" s="91">
        <v>43.253034494378063</v>
      </c>
      <c r="AL279" s="106">
        <v>2690.5509563231517</v>
      </c>
      <c r="AM279" s="107">
        <v>4156.6154015605671</v>
      </c>
      <c r="AN279" s="106"/>
      <c r="AO279" s="107"/>
      <c r="AP279" s="106">
        <v>445.55222593866301</v>
      </c>
      <c r="AQ279" s="107">
        <v>0</v>
      </c>
      <c r="AR279" s="122">
        <v>47.109244339118881</v>
      </c>
      <c r="AS279" s="115">
        <v>46.22230262553704</v>
      </c>
      <c r="AT279" s="114">
        <v>82.907194183079227</v>
      </c>
      <c r="AU279" s="115">
        <v>94.779989363666502</v>
      </c>
      <c r="AV279" s="106">
        <v>1056.5793048815301</v>
      </c>
      <c r="AW279" s="107">
        <v>2975.2670039965742</v>
      </c>
      <c r="AX279" s="151"/>
      <c r="AZ279"/>
      <c r="BA279"/>
      <c r="BB279"/>
    </row>
    <row r="280" spans="1:54" ht="15.6" customHeight="1" x14ac:dyDescent="0.3">
      <c r="A280" s="1">
        <v>853</v>
      </c>
      <c r="B280" s="38" t="s">
        <v>313</v>
      </c>
      <c r="C280" s="146">
        <v>201863</v>
      </c>
      <c r="D280" s="160">
        <v>6.86</v>
      </c>
      <c r="E280" s="35">
        <v>1020.2295475148987</v>
      </c>
      <c r="F280" s="34">
        <v>4241.1200009412323</v>
      </c>
      <c r="G280" s="35">
        <v>3706.1796467406111</v>
      </c>
      <c r="H280" s="34">
        <v>6474.0720690765511</v>
      </c>
      <c r="I280" s="35">
        <v>27.527795324550354</v>
      </c>
      <c r="J280" s="34">
        <v>65.509310920386113</v>
      </c>
      <c r="K280" s="35">
        <v>-2677.1769932082648</v>
      </c>
      <c r="L280" s="34">
        <v>-2207.7379585164194</v>
      </c>
      <c r="M280" s="123">
        <v>2572.1423541708982</v>
      </c>
      <c r="N280" s="35">
        <v>400.14092230869448</v>
      </c>
      <c r="O280" s="34">
        <v>730.508567295641</v>
      </c>
      <c r="P280" s="35">
        <v>2972.2832764795926</v>
      </c>
      <c r="Q280" s="34">
        <v>3302.6509214665393</v>
      </c>
      <c r="R280" s="130">
        <v>478.54771112090873</v>
      </c>
      <c r="S280" s="34">
        <v>1014.3981446822845</v>
      </c>
      <c r="T280" s="35">
        <v>327.58560692152599</v>
      </c>
      <c r="U280" s="34">
        <v>768.05541352303294</v>
      </c>
      <c r="V280" s="35">
        <v>146.08325305194077</v>
      </c>
      <c r="W280" s="34">
        <v>132.07356224849579</v>
      </c>
      <c r="X280" s="35">
        <v>150.96210419938274</v>
      </c>
      <c r="Y280" s="34">
        <v>246.34273115925157</v>
      </c>
      <c r="Z280" s="90">
        <v>853.32644570822777</v>
      </c>
      <c r="AA280" s="91">
        <v>1686.39872056791</v>
      </c>
      <c r="AB280" s="90">
        <v>56.080262545213024</v>
      </c>
      <c r="AC280" s="91">
        <v>60.151738275790244</v>
      </c>
      <c r="AD280" s="90">
        <v>-352.27902156412995</v>
      </c>
      <c r="AE280" s="91">
        <v>976.60545464002826</v>
      </c>
      <c r="AF280" s="368">
        <v>0.90534171499039517</v>
      </c>
      <c r="AG280" s="97">
        <v>1.0230576155331446</v>
      </c>
      <c r="AH280" s="90">
        <v>425.49298479661951</v>
      </c>
      <c r="AI280" s="91">
        <v>824.38191615105302</v>
      </c>
      <c r="AJ280" s="90">
        <v>30.92270566501124</v>
      </c>
      <c r="AK280" s="91">
        <v>34.585813197104727</v>
      </c>
      <c r="AL280" s="106">
        <v>4276.3142810718164</v>
      </c>
      <c r="AM280" s="107">
        <v>7910.4144961186548</v>
      </c>
      <c r="AN280" s="106"/>
      <c r="AO280" s="107"/>
      <c r="AP280" s="106">
        <v>2846.6417994946942</v>
      </c>
      <c r="AQ280" s="107">
        <v>149.36357473471449</v>
      </c>
      <c r="AR280" s="122">
        <v>44.952983387427714</v>
      </c>
      <c r="AS280" s="115">
        <v>38.722068950630742</v>
      </c>
      <c r="AT280" s="114">
        <v>124.73736910201819</v>
      </c>
      <c r="AU280" s="115">
        <v>129.71697405384293</v>
      </c>
      <c r="AV280" s="106">
        <v>1334.0515014143257</v>
      </c>
      <c r="AW280" s="107">
        <v>2573.9792426051331</v>
      </c>
      <c r="AX280" s="151"/>
      <c r="AZ280"/>
      <c r="BA280"/>
      <c r="BB280"/>
    </row>
    <row r="281" spans="1:54" ht="15.6" customHeight="1" x14ac:dyDescent="0.3">
      <c r="A281" s="1">
        <v>857</v>
      </c>
      <c r="B281" s="38" t="s">
        <v>315</v>
      </c>
      <c r="C281" s="146">
        <v>2313</v>
      </c>
      <c r="D281" s="160">
        <v>9.36</v>
      </c>
      <c r="E281" s="35">
        <v>1377.4017163856463</v>
      </c>
      <c r="F281" s="34">
        <v>1590.3856636402941</v>
      </c>
      <c r="G281" s="35">
        <v>3838.0917812364892</v>
      </c>
      <c r="H281" s="34">
        <v>4202.2234630350194</v>
      </c>
      <c r="I281" s="35">
        <v>35.887670094796405</v>
      </c>
      <c r="J281" s="34">
        <v>37.846289651898992</v>
      </c>
      <c r="K281" s="35">
        <v>-2452.4970817120625</v>
      </c>
      <c r="L281" s="34">
        <v>-2621.7837094682232</v>
      </c>
      <c r="M281" s="123">
        <v>2312.6816126242975</v>
      </c>
      <c r="N281" s="35">
        <v>-35.901859057501078</v>
      </c>
      <c r="O281" s="34">
        <v>183.39648508430611</v>
      </c>
      <c r="P281" s="35">
        <v>2276.7797535667964</v>
      </c>
      <c r="Q281" s="34">
        <v>2496.0780977086038</v>
      </c>
      <c r="R281" s="130">
        <v>-118.5856204063986</v>
      </c>
      <c r="S281" s="34">
        <v>-86.1095373973195</v>
      </c>
      <c r="T281" s="35">
        <v>401.52309987029832</v>
      </c>
      <c r="U281" s="34">
        <v>480.57940769563334</v>
      </c>
      <c r="V281" s="35">
        <v>-29.533947223635359</v>
      </c>
      <c r="W281" s="34">
        <v>-17.917858322355642</v>
      </c>
      <c r="X281" s="35">
        <v>-520.10872027669689</v>
      </c>
      <c r="Y281" s="34">
        <v>-566.68894509295285</v>
      </c>
      <c r="Z281" s="90">
        <v>240.17749675745787</v>
      </c>
      <c r="AA281" s="91">
        <v>285.71398184176394</v>
      </c>
      <c r="AB281" s="90">
        <v>-49.37415953092048</v>
      </c>
      <c r="AC281" s="91">
        <v>-30.138370142840703</v>
      </c>
      <c r="AD281" s="90">
        <v>-206.15166018158237</v>
      </c>
      <c r="AE281" s="91">
        <v>-59.771482922611327</v>
      </c>
      <c r="AF281" s="368">
        <v>-0.39682128258317678</v>
      </c>
      <c r="AG281" s="97">
        <v>-0.20544042494604484</v>
      </c>
      <c r="AH281" s="90">
        <v>526.04371811500221</v>
      </c>
      <c r="AI281" s="91">
        <v>773.43248594898409</v>
      </c>
      <c r="AJ281" s="90">
        <v>44.309916310288571</v>
      </c>
      <c r="AK281" s="91">
        <v>61.802406736790445</v>
      </c>
      <c r="AL281" s="106">
        <v>1610.4626026805015</v>
      </c>
      <c r="AM281" s="107">
        <v>1884.4692823173368</v>
      </c>
      <c r="AN281" s="106"/>
      <c r="AO281" s="107"/>
      <c r="AP281" s="106">
        <v>0</v>
      </c>
      <c r="AQ281" s="107">
        <v>0.36575605680868839</v>
      </c>
      <c r="AR281" s="122">
        <v>69.680289863923164</v>
      </c>
      <c r="AS281" s="115">
        <v>62.066201228398242</v>
      </c>
      <c r="AT281" s="114">
        <v>60.59052410193987</v>
      </c>
      <c r="AU281" s="115">
        <v>62.338580873810301</v>
      </c>
      <c r="AV281" s="106">
        <v>840.25470817120618</v>
      </c>
      <c r="AW281" s="107">
        <v>359.53009943795939</v>
      </c>
      <c r="AX281" s="151"/>
      <c r="AZ281"/>
      <c r="BA281"/>
      <c r="BB281"/>
    </row>
    <row r="282" spans="1:54" ht="15.6" customHeight="1" x14ac:dyDescent="0.3">
      <c r="A282" s="1">
        <v>858</v>
      </c>
      <c r="B282" s="38" t="s">
        <v>316</v>
      </c>
      <c r="C282" s="146">
        <v>41338</v>
      </c>
      <c r="D282" s="160">
        <v>7.11</v>
      </c>
      <c r="E282" s="35">
        <v>1156.1240030964245</v>
      </c>
      <c r="F282" s="34">
        <v>2133.4907436257195</v>
      </c>
      <c r="G282" s="35">
        <v>3670.7887396584251</v>
      </c>
      <c r="H282" s="34">
        <v>4990.1854080990861</v>
      </c>
      <c r="I282" s="35">
        <v>31.495247618200018</v>
      </c>
      <c r="J282" s="34">
        <v>42.753736968631621</v>
      </c>
      <c r="K282" s="35">
        <v>-2508.4071972519232</v>
      </c>
      <c r="L282" s="34">
        <v>-2856.6946644733662</v>
      </c>
      <c r="M282" s="123">
        <v>2797.1901439353624</v>
      </c>
      <c r="N282" s="35">
        <v>667.53424693986165</v>
      </c>
      <c r="O282" s="34">
        <v>1177.9053633460737</v>
      </c>
      <c r="P282" s="35">
        <v>3464.7243908752239</v>
      </c>
      <c r="Q282" s="34">
        <v>3975.0955072814359</v>
      </c>
      <c r="R282" s="130">
        <v>924.78399027529156</v>
      </c>
      <c r="S282" s="34">
        <v>1054.6906038027964</v>
      </c>
      <c r="T282" s="35">
        <v>584.58852581160193</v>
      </c>
      <c r="U282" s="34">
        <v>744.53240311577724</v>
      </c>
      <c r="V282" s="35">
        <v>158.19400303681738</v>
      </c>
      <c r="W282" s="34">
        <v>141.65811983320603</v>
      </c>
      <c r="X282" s="35">
        <v>334.82535342783882</v>
      </c>
      <c r="Y282" s="34">
        <v>304.78808965116843</v>
      </c>
      <c r="Z282" s="90">
        <v>1997.2540410760075</v>
      </c>
      <c r="AA282" s="91">
        <v>2202.6559308626447</v>
      </c>
      <c r="AB282" s="90">
        <v>46.302772269123579</v>
      </c>
      <c r="AC282" s="91">
        <v>47.882676046900301</v>
      </c>
      <c r="AD282" s="90">
        <v>-967.29087135323425</v>
      </c>
      <c r="AE282" s="91">
        <v>1025.3807767671392</v>
      </c>
      <c r="AF282" s="368">
        <v>1.4937027993832479</v>
      </c>
      <c r="AG282" s="97">
        <v>1.2565466510464895</v>
      </c>
      <c r="AH282" s="90">
        <v>101.45452803715709</v>
      </c>
      <c r="AI282" s="91">
        <v>523.86523392520201</v>
      </c>
      <c r="AJ282" s="90">
        <v>6.4764509178980338</v>
      </c>
      <c r="AK282" s="91">
        <v>24.762493694384837</v>
      </c>
      <c r="AL282" s="106">
        <v>4833.7684546905994</v>
      </c>
      <c r="AM282" s="107">
        <v>6589.0325127001788</v>
      </c>
      <c r="AN282" s="106"/>
      <c r="AO282" s="107"/>
      <c r="AP282" s="106">
        <v>76.515451664025363</v>
      </c>
      <c r="AQ282" s="107">
        <v>0</v>
      </c>
      <c r="AR282" s="122">
        <v>44.018230536018606</v>
      </c>
      <c r="AS282" s="115">
        <v>39.230657759349874</v>
      </c>
      <c r="AT282" s="114">
        <v>129.13810147568998</v>
      </c>
      <c r="AU282" s="115">
        <v>130.11478540026937</v>
      </c>
      <c r="AV282" s="106">
        <v>1556.2768421307271</v>
      </c>
      <c r="AW282" s="107">
        <v>2214.0084125985777</v>
      </c>
      <c r="AX282" s="151"/>
      <c r="AZ282"/>
      <c r="BA282"/>
      <c r="BB282"/>
    </row>
    <row r="283" spans="1:54" ht="15.6" customHeight="1" x14ac:dyDescent="0.3">
      <c r="A283" s="1">
        <v>859</v>
      </c>
      <c r="B283" s="38" t="s">
        <v>317</v>
      </c>
      <c r="C283" s="146">
        <v>6525</v>
      </c>
      <c r="D283" s="160">
        <v>9.36</v>
      </c>
      <c r="E283" s="35">
        <v>529.91766743295011</v>
      </c>
      <c r="F283" s="34">
        <v>707.72055938697326</v>
      </c>
      <c r="G283" s="35">
        <v>3758.5998636015324</v>
      </c>
      <c r="H283" s="34">
        <v>4213.8092766283526</v>
      </c>
      <c r="I283" s="35">
        <v>14.098805051442136</v>
      </c>
      <c r="J283" s="34">
        <v>16.795267961279219</v>
      </c>
      <c r="K283" s="35">
        <v>-3228.6821961685823</v>
      </c>
      <c r="L283" s="34">
        <v>-3501.1479356321843</v>
      </c>
      <c r="M283" s="123">
        <v>1848.9901639846744</v>
      </c>
      <c r="N283" s="35">
        <v>1868.1052873563219</v>
      </c>
      <c r="O283" s="34">
        <v>2180.566182375479</v>
      </c>
      <c r="P283" s="35">
        <v>3717.0954513409961</v>
      </c>
      <c r="Q283" s="34">
        <v>4029.5563463601534</v>
      </c>
      <c r="R283" s="130">
        <v>421.99395708812256</v>
      </c>
      <c r="S283" s="34">
        <v>463.03536858237544</v>
      </c>
      <c r="T283" s="35">
        <v>323.85315402298852</v>
      </c>
      <c r="U283" s="34">
        <v>404.15481685823755</v>
      </c>
      <c r="V283" s="35">
        <v>130.30410599557339</v>
      </c>
      <c r="W283" s="34">
        <v>114.56881107637298</v>
      </c>
      <c r="X283" s="35">
        <v>98.140803065134094</v>
      </c>
      <c r="Y283" s="34">
        <v>58.880551724137931</v>
      </c>
      <c r="Z283" s="90">
        <v>663.07539770114943</v>
      </c>
      <c r="AA283" s="91">
        <v>729.437324137931</v>
      </c>
      <c r="AB283" s="90">
        <v>63.641926476409083</v>
      </c>
      <c r="AC283" s="91">
        <v>63.478431012507251</v>
      </c>
      <c r="AD283" s="90">
        <v>-240.1262528735632</v>
      </c>
      <c r="AE283" s="91">
        <v>404.12697471264363</v>
      </c>
      <c r="AF283" s="368">
        <v>0.75393914021617114</v>
      </c>
      <c r="AG283" s="97">
        <v>0.80640992227566366</v>
      </c>
      <c r="AH283" s="90">
        <v>108.8368214559387</v>
      </c>
      <c r="AI283" s="91">
        <v>278.21387432950195</v>
      </c>
      <c r="AJ283" s="90">
        <v>7.78087236290897</v>
      </c>
      <c r="AK283" s="91">
        <v>17.969609451572946</v>
      </c>
      <c r="AL283" s="106">
        <v>4653.7091095785445</v>
      </c>
      <c r="AM283" s="107">
        <v>4725.8600475095782</v>
      </c>
      <c r="AN283" s="106"/>
      <c r="AO283" s="107"/>
      <c r="AP283" s="106">
        <v>0</v>
      </c>
      <c r="AQ283" s="107">
        <v>5.2285888448643708E-2</v>
      </c>
      <c r="AR283" s="122">
        <v>28.529388788360755</v>
      </c>
      <c r="AS283" s="115">
        <v>31.741172084669174</v>
      </c>
      <c r="AT283" s="114">
        <v>125.5286701271517</v>
      </c>
      <c r="AU283" s="115">
        <v>123.27826974213585</v>
      </c>
      <c r="AV283" s="106">
        <v>546.77363984674332</v>
      </c>
      <c r="AW283" s="107">
        <v>1080.6066329501914</v>
      </c>
      <c r="AX283" s="151"/>
      <c r="AZ283"/>
      <c r="BA283"/>
      <c r="BB283"/>
    </row>
    <row r="284" spans="1:54" ht="15.6" customHeight="1" x14ac:dyDescent="0.3">
      <c r="A284" s="1">
        <v>886</v>
      </c>
      <c r="B284" s="38" t="s">
        <v>318</v>
      </c>
      <c r="C284" s="146">
        <v>12533</v>
      </c>
      <c r="D284" s="160">
        <v>8.86</v>
      </c>
      <c r="E284" s="35">
        <v>674.18342136758963</v>
      </c>
      <c r="F284" s="34">
        <v>1282.8559826059204</v>
      </c>
      <c r="G284" s="35">
        <v>3204.674630974228</v>
      </c>
      <c r="H284" s="34">
        <v>3689.159210085375</v>
      </c>
      <c r="I284" s="35">
        <v>21.037499871325046</v>
      </c>
      <c r="J284" s="34">
        <v>34.77366818701848</v>
      </c>
      <c r="K284" s="35">
        <v>-2530.4912096066382</v>
      </c>
      <c r="L284" s="34">
        <v>-2393.293958349956</v>
      </c>
      <c r="M284" s="123">
        <v>2493.7768371499242</v>
      </c>
      <c r="N284" s="35">
        <v>714.03255405728873</v>
      </c>
      <c r="O284" s="34">
        <v>714.03255405728873</v>
      </c>
      <c r="P284" s="35">
        <v>3207.8093912072127</v>
      </c>
      <c r="Q284" s="34">
        <v>3207.8093912072127</v>
      </c>
      <c r="R284" s="130">
        <v>662.07408282135168</v>
      </c>
      <c r="S284" s="34">
        <v>770.62424160217017</v>
      </c>
      <c r="T284" s="35">
        <v>269.08072927471471</v>
      </c>
      <c r="U284" s="34">
        <v>400.05592037022257</v>
      </c>
      <c r="V284" s="35">
        <v>246.05035247448546</v>
      </c>
      <c r="W284" s="34">
        <v>192.62913066978578</v>
      </c>
      <c r="X284" s="35">
        <v>392.99335354663691</v>
      </c>
      <c r="Y284" s="34">
        <v>370.56832123194761</v>
      </c>
      <c r="Z284" s="90">
        <v>371.92689858772843</v>
      </c>
      <c r="AA284" s="91">
        <v>410.86164445862926</v>
      </c>
      <c r="AB284" s="90">
        <v>178.01188495249011</v>
      </c>
      <c r="AC284" s="91">
        <v>187.56295507154999</v>
      </c>
      <c r="AD284" s="90">
        <v>290.42279103167635</v>
      </c>
      <c r="AE284" s="91">
        <v>720.95271443389447</v>
      </c>
      <c r="AF284" s="368">
        <v>3.6611022727373674</v>
      </c>
      <c r="AG284" s="97">
        <v>2.2611292523985491</v>
      </c>
      <c r="AH284" s="90">
        <v>400.99241043644776</v>
      </c>
      <c r="AI284" s="91">
        <v>544.79595148807152</v>
      </c>
      <c r="AJ284" s="90">
        <v>38.06004875266553</v>
      </c>
      <c r="AK284" s="91">
        <v>44.409978632504952</v>
      </c>
      <c r="AL284" s="106">
        <v>1278.6912112024256</v>
      </c>
      <c r="AM284" s="107">
        <v>2481.321395515838</v>
      </c>
      <c r="AN284" s="106"/>
      <c r="AO284" s="107"/>
      <c r="AP284" s="106">
        <v>144.19425430589729</v>
      </c>
      <c r="AQ284" s="107">
        <v>0</v>
      </c>
      <c r="AR284" s="122">
        <v>65.014868350297064</v>
      </c>
      <c r="AS284" s="115">
        <v>44.940919735851992</v>
      </c>
      <c r="AT284" s="114">
        <v>47.073239627443847</v>
      </c>
      <c r="AU284" s="115">
        <v>69.566268291711665</v>
      </c>
      <c r="AV284" s="106">
        <v>960.01171946062391</v>
      </c>
      <c r="AW284" s="107">
        <v>-64.115443229873108</v>
      </c>
      <c r="AX284" s="151"/>
      <c r="AZ284"/>
      <c r="BA284"/>
      <c r="BB284"/>
    </row>
    <row r="285" spans="1:54" ht="15.6" customHeight="1" x14ac:dyDescent="0.3">
      <c r="A285" s="1">
        <v>887</v>
      </c>
      <c r="B285" s="38" t="s">
        <v>319</v>
      </c>
      <c r="C285" s="146">
        <v>4568</v>
      </c>
      <c r="D285" s="160">
        <v>9.36</v>
      </c>
      <c r="E285" s="35">
        <v>678.61862740805611</v>
      </c>
      <c r="F285" s="34">
        <v>1412.4186471103328</v>
      </c>
      <c r="G285" s="35">
        <v>3210.3905385288967</v>
      </c>
      <c r="H285" s="34">
        <v>3818.4635179509637</v>
      </c>
      <c r="I285" s="35">
        <v>21.138195470729887</v>
      </c>
      <c r="J285" s="34">
        <v>36.989187940919614</v>
      </c>
      <c r="K285" s="35">
        <v>-2531.7719111208407</v>
      </c>
      <c r="L285" s="34">
        <v>-2406.0448708406307</v>
      </c>
      <c r="M285" s="123">
        <v>2098.3845227670754</v>
      </c>
      <c r="N285" s="35">
        <v>673.50109457092822</v>
      </c>
      <c r="O285" s="34">
        <v>673.50109457092822</v>
      </c>
      <c r="P285" s="35">
        <v>2771.8856173380036</v>
      </c>
      <c r="Q285" s="34">
        <v>2771.8856173380036</v>
      </c>
      <c r="R285" s="130">
        <v>206.87609019264448</v>
      </c>
      <c r="S285" s="34">
        <v>327.04812171628726</v>
      </c>
      <c r="T285" s="35">
        <v>281.93352451838882</v>
      </c>
      <c r="U285" s="34">
        <v>226.88849824868652</v>
      </c>
      <c r="V285" s="35">
        <v>73.377612877375711</v>
      </c>
      <c r="W285" s="34">
        <v>144.1448659763345</v>
      </c>
      <c r="X285" s="35">
        <v>-75.05743432574431</v>
      </c>
      <c r="Y285" s="34">
        <v>100.1596234676007</v>
      </c>
      <c r="Z285" s="90">
        <v>143.79010288966722</v>
      </c>
      <c r="AA285" s="91">
        <v>172.76661996497373</v>
      </c>
      <c r="AB285" s="90">
        <v>143.87366448397654</v>
      </c>
      <c r="AC285" s="91">
        <v>189.30052679307619</v>
      </c>
      <c r="AD285" s="90">
        <v>89.496298161120862</v>
      </c>
      <c r="AE285" s="91">
        <v>261.5174518388792</v>
      </c>
      <c r="AF285" s="368">
        <v>0.77008892132849616</v>
      </c>
      <c r="AG285" s="97">
        <v>0.94958688567173499</v>
      </c>
      <c r="AH285" s="90">
        <v>333.97403458844133</v>
      </c>
      <c r="AI285" s="91">
        <v>392.40295971978986</v>
      </c>
      <c r="AJ285" s="90">
        <v>25.867183802026457</v>
      </c>
      <c r="AK285" s="91">
        <v>26.259302447032795</v>
      </c>
      <c r="AL285" s="106">
        <v>2404.2136602451837</v>
      </c>
      <c r="AM285" s="107">
        <v>2805.7171541155867</v>
      </c>
      <c r="AN285" s="106"/>
      <c r="AO285" s="107"/>
      <c r="AP285" s="106">
        <v>151.22807616546288</v>
      </c>
      <c r="AQ285" s="107">
        <v>40.758706500328302</v>
      </c>
      <c r="AR285" s="122">
        <v>42.037865261422034</v>
      </c>
      <c r="AS285" s="115">
        <v>42.436740990156522</v>
      </c>
      <c r="AT285" s="114">
        <v>107.77444049541279</v>
      </c>
      <c r="AU285" s="115">
        <v>102.87311153505141</v>
      </c>
      <c r="AV285" s="106">
        <v>-89.774371716287206</v>
      </c>
      <c r="AW285" s="107">
        <v>301.00338660245183</v>
      </c>
      <c r="AX285" s="151"/>
      <c r="AZ285"/>
      <c r="BA285"/>
      <c r="BB285"/>
    </row>
    <row r="286" spans="1:54" ht="15.6" customHeight="1" x14ac:dyDescent="0.3">
      <c r="A286" s="1">
        <v>889</v>
      </c>
      <c r="B286" s="38" t="s">
        <v>320</v>
      </c>
      <c r="C286" s="146">
        <v>2491</v>
      </c>
      <c r="D286" s="160">
        <v>7.86</v>
      </c>
      <c r="E286" s="35">
        <v>1328.1535808912083</v>
      </c>
      <c r="F286" s="34">
        <v>1721.8810638297873</v>
      </c>
      <c r="G286" s="35">
        <v>5537.6253071055808</v>
      </c>
      <c r="H286" s="34">
        <v>5888.3732276194305</v>
      </c>
      <c r="I286" s="35">
        <v>23.984172045497441</v>
      </c>
      <c r="J286" s="34">
        <v>29.242050346830933</v>
      </c>
      <c r="K286" s="35">
        <v>-4209.4717262143722</v>
      </c>
      <c r="L286" s="34">
        <v>-4164.1897029305501</v>
      </c>
      <c r="M286" s="123">
        <v>2878.5240706543555</v>
      </c>
      <c r="N286" s="35">
        <v>2137.0622240064231</v>
      </c>
      <c r="O286" s="34">
        <v>2137.0622240064231</v>
      </c>
      <c r="P286" s="35">
        <v>5015.5862946607785</v>
      </c>
      <c r="Q286" s="34">
        <v>5015.5862946607785</v>
      </c>
      <c r="R286" s="130">
        <v>805.9847852268166</v>
      </c>
      <c r="S286" s="34">
        <v>872.50908871938987</v>
      </c>
      <c r="T286" s="35">
        <v>487.63341228422325</v>
      </c>
      <c r="U286" s="34">
        <v>611.71557205941383</v>
      </c>
      <c r="V286" s="35">
        <v>165.2849794380042</v>
      </c>
      <c r="W286" s="34">
        <v>142.63313353001351</v>
      </c>
      <c r="X286" s="35">
        <v>318.35137294259334</v>
      </c>
      <c r="Y286" s="34">
        <v>260.79351665997592</v>
      </c>
      <c r="Z286" s="90">
        <v>745.29872741870736</v>
      </c>
      <c r="AA286" s="91">
        <v>745.41885186672016</v>
      </c>
      <c r="AB286" s="90">
        <v>108.14251461535316</v>
      </c>
      <c r="AC286" s="91">
        <v>117.04950666788253</v>
      </c>
      <c r="AD286" s="90">
        <v>50.730216780409556</v>
      </c>
      <c r="AE286" s="91">
        <v>697.09070252910487</v>
      </c>
      <c r="AF286" s="368">
        <v>1.5090139341031361</v>
      </c>
      <c r="AG286" s="97">
        <v>1.5543419995124288</v>
      </c>
      <c r="AH286" s="90">
        <v>2135.9395022079484</v>
      </c>
      <c r="AI286" s="91">
        <v>2713.6300361300682</v>
      </c>
      <c r="AJ286" s="90">
        <v>109.36414084987859</v>
      </c>
      <c r="AK286" s="91">
        <v>131.42345962498823</v>
      </c>
      <c r="AL286" s="106">
        <v>4172.2801405058208</v>
      </c>
      <c r="AM286" s="107">
        <v>4380.9101204335602</v>
      </c>
      <c r="AN286" s="106"/>
      <c r="AO286" s="107"/>
      <c r="AP286" s="106">
        <v>209.66735235830359</v>
      </c>
      <c r="AQ286" s="107">
        <v>39.0238049940547</v>
      </c>
      <c r="AR286" s="122">
        <v>57.263221202962512</v>
      </c>
      <c r="AS286" s="115">
        <v>52.096260077860101</v>
      </c>
      <c r="AT286" s="114">
        <v>83.587602143160566</v>
      </c>
      <c r="AU286" s="115">
        <v>83.096301315428093</v>
      </c>
      <c r="AV286" s="106">
        <v>2631.8744399839425</v>
      </c>
      <c r="AW286" s="107">
        <v>2998.8173865917302</v>
      </c>
      <c r="AX286" s="151"/>
      <c r="AZ286"/>
      <c r="BA286"/>
      <c r="BB286"/>
    </row>
    <row r="287" spans="1:54" ht="15.6" customHeight="1" x14ac:dyDescent="0.3">
      <c r="A287" s="1">
        <v>890</v>
      </c>
      <c r="B287" s="38" t="s">
        <v>321</v>
      </c>
      <c r="C287" s="146">
        <v>1139</v>
      </c>
      <c r="D287" s="160">
        <v>8.36</v>
      </c>
      <c r="E287" s="35">
        <v>2975.1419754170324</v>
      </c>
      <c r="F287" s="34">
        <v>3531.3633362598771</v>
      </c>
      <c r="G287" s="35">
        <v>7454.5182528533796</v>
      </c>
      <c r="H287" s="34">
        <v>7801.8086918349427</v>
      </c>
      <c r="I287" s="35">
        <v>39.910586767672505</v>
      </c>
      <c r="J287" s="34">
        <v>45.263393089292983</v>
      </c>
      <c r="K287" s="35">
        <v>-4479.3762774363477</v>
      </c>
      <c r="L287" s="34">
        <v>-4270.4453555750661</v>
      </c>
      <c r="M287" s="123">
        <v>2593.4438630377526</v>
      </c>
      <c r="N287" s="35">
        <v>3389.038630377524</v>
      </c>
      <c r="O287" s="34">
        <v>3389.038630377524</v>
      </c>
      <c r="P287" s="35">
        <v>5982.4824934152766</v>
      </c>
      <c r="Q287" s="34">
        <v>5982.4824934152766</v>
      </c>
      <c r="R287" s="130">
        <v>1421.9251097453907</v>
      </c>
      <c r="S287" s="34">
        <v>1594.2564618086042</v>
      </c>
      <c r="T287" s="35">
        <v>686.4600702370501</v>
      </c>
      <c r="U287" s="34">
        <v>757.62069359086911</v>
      </c>
      <c r="V287" s="35">
        <v>207.13879384919915</v>
      </c>
      <c r="W287" s="34">
        <v>210.42937122696065</v>
      </c>
      <c r="X287" s="35">
        <v>735.46503950834074</v>
      </c>
      <c r="Y287" s="34">
        <v>836.63576821773484</v>
      </c>
      <c r="Z287" s="90">
        <v>-195.3711062335382</v>
      </c>
      <c r="AA287" s="91">
        <v>254.77351185250217</v>
      </c>
      <c r="AB287" s="90">
        <v>-727.80726749107043</v>
      </c>
      <c r="AC287" s="91">
        <v>625.7544005326497</v>
      </c>
      <c r="AD287" s="90">
        <v>1257.306663740123</v>
      </c>
      <c r="AE287" s="91">
        <v>1554.0954784899034</v>
      </c>
      <c r="AF287" s="368">
        <v>1.1779918111825827</v>
      </c>
      <c r="AG287" s="97">
        <v>1.194892490873126</v>
      </c>
      <c r="AH287" s="90">
        <v>1908.9201229148375</v>
      </c>
      <c r="AI287" s="91">
        <v>2061.2133274802459</v>
      </c>
      <c r="AJ287" s="90">
        <v>106.6319462288733</v>
      </c>
      <c r="AK287" s="91">
        <v>82.107257075343639</v>
      </c>
      <c r="AL287" s="106">
        <v>9513.6576646180856</v>
      </c>
      <c r="AM287" s="107">
        <v>10492.270228270412</v>
      </c>
      <c r="AN287" s="106"/>
      <c r="AO287" s="107"/>
      <c r="AP287" s="106">
        <v>1172.2408559322034</v>
      </c>
      <c r="AQ287" s="107">
        <v>46.234822033898304</v>
      </c>
      <c r="AR287" s="122">
        <v>40.963361524672273</v>
      </c>
      <c r="AS287" s="115">
        <v>36.135626044692842</v>
      </c>
      <c r="AT287" s="114">
        <v>117.77582285302427</v>
      </c>
      <c r="AU287" s="115">
        <v>122.87448432717291</v>
      </c>
      <c r="AV287" s="106">
        <v>5095.7004038630375</v>
      </c>
      <c r="AW287" s="107">
        <v>3717.5040474100083</v>
      </c>
      <c r="AX287" s="151"/>
      <c r="AZ287"/>
      <c r="BA287"/>
      <c r="BB287"/>
    </row>
    <row r="288" spans="1:54" ht="15.6" customHeight="1" x14ac:dyDescent="0.3">
      <c r="A288" s="1">
        <v>892</v>
      </c>
      <c r="B288" s="38" t="s">
        <v>322</v>
      </c>
      <c r="C288" s="146">
        <v>3615</v>
      </c>
      <c r="D288" s="160">
        <v>8.86</v>
      </c>
      <c r="E288" s="35">
        <v>788.65486030428769</v>
      </c>
      <c r="F288" s="34">
        <v>1610.7606473029045</v>
      </c>
      <c r="G288" s="35">
        <v>4229.4875684647304</v>
      </c>
      <c r="H288" s="34">
        <v>5357.6226445366528</v>
      </c>
      <c r="I288" s="35">
        <v>18.646581826709635</v>
      </c>
      <c r="J288" s="34">
        <v>30.064839466539343</v>
      </c>
      <c r="K288" s="35">
        <v>-3440.8327081604425</v>
      </c>
      <c r="L288" s="34">
        <v>-3746.8619972337478</v>
      </c>
      <c r="M288" s="123">
        <v>1889.5109681881052</v>
      </c>
      <c r="N288" s="35">
        <v>1783.5491009681882</v>
      </c>
      <c r="O288" s="34">
        <v>2309.2736680497924</v>
      </c>
      <c r="P288" s="35">
        <v>3673.0600691562931</v>
      </c>
      <c r="Q288" s="34">
        <v>4198.7846362378978</v>
      </c>
      <c r="R288" s="130">
        <v>162.68095159059476</v>
      </c>
      <c r="S288" s="34">
        <v>357.46411618257264</v>
      </c>
      <c r="T288" s="35">
        <v>310.61590318118948</v>
      </c>
      <c r="U288" s="34">
        <v>504.88658921161829</v>
      </c>
      <c r="V288" s="35">
        <v>52.373671123882914</v>
      </c>
      <c r="W288" s="34">
        <v>70.800873665659012</v>
      </c>
      <c r="X288" s="35">
        <v>-293.19144674965423</v>
      </c>
      <c r="Y288" s="34">
        <v>-292.6789681881051</v>
      </c>
      <c r="Z288" s="90">
        <v>401.60193637621023</v>
      </c>
      <c r="AA288" s="91">
        <v>391.2844011065007</v>
      </c>
      <c r="AB288" s="90">
        <v>40.508010450540063</v>
      </c>
      <c r="AC288" s="91">
        <v>91.356597700217847</v>
      </c>
      <c r="AD288" s="90">
        <v>-574.86682987551865</v>
      </c>
      <c r="AE288" s="91">
        <v>65.832818810511768</v>
      </c>
      <c r="AF288" s="368">
        <v>0.40337196882915077</v>
      </c>
      <c r="AG288" s="97">
        <v>0.62732287429981748</v>
      </c>
      <c r="AH288" s="90">
        <v>1555.0820525587828</v>
      </c>
      <c r="AI288" s="91">
        <v>1754.1786113416319</v>
      </c>
      <c r="AJ288" s="90">
        <v>111.87084523177033</v>
      </c>
      <c r="AK288" s="91">
        <v>95.758585956764506</v>
      </c>
      <c r="AL288" s="106">
        <v>4377.79777593361</v>
      </c>
      <c r="AM288" s="107">
        <v>5398.6514218533885</v>
      </c>
      <c r="AN288" s="106"/>
      <c r="AO288" s="107"/>
      <c r="AP288" s="106">
        <v>216.86477449888642</v>
      </c>
      <c r="AQ288" s="107">
        <v>82.126948775055681</v>
      </c>
      <c r="AR288" s="122">
        <v>36.578978834604634</v>
      </c>
      <c r="AS288" s="115">
        <v>35.317926308435382</v>
      </c>
      <c r="AT288" s="114">
        <v>117.37859020098162</v>
      </c>
      <c r="AU288" s="115">
        <v>110.12155138747639</v>
      </c>
      <c r="AV288" s="106">
        <v>55.123247579529746</v>
      </c>
      <c r="AW288" s="107">
        <v>639.83625172890731</v>
      </c>
      <c r="AX288" s="151"/>
      <c r="AZ288"/>
      <c r="BA288"/>
      <c r="BB288"/>
    </row>
    <row r="289" spans="1:54" ht="15.6" customHeight="1" x14ac:dyDescent="0.3">
      <c r="A289" s="1">
        <v>893</v>
      </c>
      <c r="B289" s="38" t="s">
        <v>323</v>
      </c>
      <c r="C289" s="146">
        <v>7500</v>
      </c>
      <c r="D289" s="160">
        <v>8.61</v>
      </c>
      <c r="E289" s="35">
        <v>784.07432399999993</v>
      </c>
      <c r="F289" s="34">
        <v>3353.5198866666665</v>
      </c>
      <c r="G289" s="35">
        <v>3519.6028133333334</v>
      </c>
      <c r="H289" s="34">
        <v>5588.8061786666667</v>
      </c>
      <c r="I289" s="35">
        <v>22.277352462320074</v>
      </c>
      <c r="J289" s="34">
        <v>60.004225937688936</v>
      </c>
      <c r="K289" s="35">
        <v>-2733.166741333333</v>
      </c>
      <c r="L289" s="34">
        <v>-2235.0418</v>
      </c>
      <c r="M289" s="123">
        <v>2332.0761266666664</v>
      </c>
      <c r="N289" s="35">
        <v>1198.9790666666668</v>
      </c>
      <c r="O289" s="34">
        <v>1198.9790666666668</v>
      </c>
      <c r="P289" s="35">
        <v>3531.0551933333331</v>
      </c>
      <c r="Q289" s="34">
        <v>3531.0551933333331</v>
      </c>
      <c r="R289" s="130">
        <v>760.68056533333333</v>
      </c>
      <c r="S289" s="34">
        <v>1146.2057933333333</v>
      </c>
      <c r="T289" s="35">
        <v>330.20027333333331</v>
      </c>
      <c r="U289" s="34">
        <v>655.00296400000002</v>
      </c>
      <c r="V289" s="35">
        <v>230.36945356051697</v>
      </c>
      <c r="W289" s="34">
        <v>174.99245901631267</v>
      </c>
      <c r="X289" s="35">
        <v>430.48029200000002</v>
      </c>
      <c r="Y289" s="34">
        <v>548.80282933333331</v>
      </c>
      <c r="Z289" s="90">
        <v>498.90750399999996</v>
      </c>
      <c r="AA289" s="91">
        <v>776.08591599999988</v>
      </c>
      <c r="AB289" s="90">
        <v>152.46925717383746</v>
      </c>
      <c r="AC289" s="91">
        <v>147.69058034720649</v>
      </c>
      <c r="AD289" s="90">
        <v>204.56575333333339</v>
      </c>
      <c r="AE289" s="91">
        <v>1203.8057933333332</v>
      </c>
      <c r="AF289" s="368">
        <v>1.1458151031917889</v>
      </c>
      <c r="AG289" s="97">
        <v>1.1524233418183996</v>
      </c>
      <c r="AH289" s="90">
        <v>296.41472266666665</v>
      </c>
      <c r="AI289" s="91">
        <v>513.37685066666666</v>
      </c>
      <c r="AJ289" s="90">
        <v>22.240939960167086</v>
      </c>
      <c r="AK289" s="91">
        <v>25.884924755485574</v>
      </c>
      <c r="AL289" s="106">
        <v>5164.666666666667</v>
      </c>
      <c r="AM289" s="107">
        <v>7740.0213199999998</v>
      </c>
      <c r="AN289" s="106"/>
      <c r="AO289" s="107"/>
      <c r="AP289" s="106">
        <v>1236.5828100618778</v>
      </c>
      <c r="AQ289" s="107">
        <v>0</v>
      </c>
      <c r="AR289" s="122">
        <v>49.500513530717463</v>
      </c>
      <c r="AS289" s="115">
        <v>39.286486748377861</v>
      </c>
      <c r="AT289" s="114">
        <v>133.12063985393152</v>
      </c>
      <c r="AU289" s="115">
        <v>127.44869541026199</v>
      </c>
      <c r="AV289" s="106">
        <v>2072.5041173333334</v>
      </c>
      <c r="AW289" s="107">
        <v>2169.1361786666666</v>
      </c>
      <c r="AX289" s="151"/>
      <c r="AZ289"/>
      <c r="BA289"/>
      <c r="BB289"/>
    </row>
    <row r="290" spans="1:54" ht="15.6" customHeight="1" x14ac:dyDescent="0.3">
      <c r="A290" s="1">
        <v>895</v>
      </c>
      <c r="B290" s="38" t="s">
        <v>324</v>
      </c>
      <c r="C290" s="146">
        <v>14938</v>
      </c>
      <c r="D290" s="160">
        <v>8.11</v>
      </c>
      <c r="E290" s="35">
        <v>1048.9992575980721</v>
      </c>
      <c r="F290" s="34">
        <v>1616.4747543178471</v>
      </c>
      <c r="G290" s="35">
        <v>3463.2138746820192</v>
      </c>
      <c r="H290" s="34">
        <v>4112.8570143258803</v>
      </c>
      <c r="I290" s="35">
        <v>30.289762502594147</v>
      </c>
      <c r="J290" s="34">
        <v>39.302965035919101</v>
      </c>
      <c r="K290" s="35">
        <v>-2372.6228517873878</v>
      </c>
      <c r="L290" s="34">
        <v>-2497.2319132413977</v>
      </c>
      <c r="M290" s="123">
        <v>2629.3835587093322</v>
      </c>
      <c r="N290" s="35">
        <v>488.92261346900523</v>
      </c>
      <c r="O290" s="34">
        <v>817.26713683223988</v>
      </c>
      <c r="P290" s="35">
        <v>3118.3061721783374</v>
      </c>
      <c r="Q290" s="34">
        <v>3446.6506955415721</v>
      </c>
      <c r="R290" s="130">
        <v>787.8125230954613</v>
      </c>
      <c r="S290" s="34">
        <v>892.12806399785779</v>
      </c>
      <c r="T290" s="35">
        <v>464.62059244878833</v>
      </c>
      <c r="U290" s="34">
        <v>673.02644463783633</v>
      </c>
      <c r="V290" s="35">
        <v>169.56039742949963</v>
      </c>
      <c r="W290" s="34">
        <v>132.55468207908572</v>
      </c>
      <c r="X290" s="35">
        <v>323.19193064667292</v>
      </c>
      <c r="Y290" s="34">
        <v>221.93312424688713</v>
      </c>
      <c r="Z290" s="90">
        <v>1231.5809559512652</v>
      </c>
      <c r="AA290" s="91">
        <v>1501.5145795956621</v>
      </c>
      <c r="AB290" s="90">
        <v>63.967579120085226</v>
      </c>
      <c r="AC290" s="91">
        <v>59.415211555128288</v>
      </c>
      <c r="AD290" s="90">
        <v>-434.02316374347311</v>
      </c>
      <c r="AE290" s="91">
        <v>749.69120096398433</v>
      </c>
      <c r="AF290" s="368">
        <v>1.434164607854596</v>
      </c>
      <c r="AG290" s="97">
        <v>1.320013131219345</v>
      </c>
      <c r="AH290" s="90">
        <v>587.56745882982989</v>
      </c>
      <c r="AI290" s="91">
        <v>1033.8133531931985</v>
      </c>
      <c r="AJ290" s="90">
        <v>43.295520204059585</v>
      </c>
      <c r="AK290" s="91">
        <v>62.154017697012208</v>
      </c>
      <c r="AL290" s="106">
        <v>4299.460885660731</v>
      </c>
      <c r="AM290" s="107">
        <v>5266.7856781362962</v>
      </c>
      <c r="AN290" s="106"/>
      <c r="AO290" s="107"/>
      <c r="AP290" s="106">
        <v>31.804929764113439</v>
      </c>
      <c r="AQ290" s="107">
        <v>0</v>
      </c>
      <c r="AR290" s="122">
        <v>54.732833250196911</v>
      </c>
      <c r="AS290" s="115">
        <v>52.195253695542313</v>
      </c>
      <c r="AT290" s="114">
        <v>120.90747457201451</v>
      </c>
      <c r="AU290" s="115">
        <v>123.00815189118268</v>
      </c>
      <c r="AV290" s="106">
        <v>1534.3457357075915</v>
      </c>
      <c r="AW290" s="107">
        <v>2577.1685479983935</v>
      </c>
      <c r="AX290" s="151"/>
      <c r="AZ290"/>
      <c r="BA290"/>
      <c r="BB290"/>
    </row>
    <row r="291" spans="1:54" ht="15.6" customHeight="1" x14ac:dyDescent="0.3">
      <c r="A291" s="1">
        <v>785</v>
      </c>
      <c r="B291" s="38" t="s">
        <v>300</v>
      </c>
      <c r="C291" s="146">
        <v>2589</v>
      </c>
      <c r="D291" s="160">
        <v>8.36</v>
      </c>
      <c r="E291" s="35">
        <v>866.48885670142909</v>
      </c>
      <c r="F291" s="34">
        <v>1714.5540440324448</v>
      </c>
      <c r="G291" s="35">
        <v>5079.1355658555431</v>
      </c>
      <c r="H291" s="34">
        <v>5710.8982078022409</v>
      </c>
      <c r="I291" s="35">
        <v>17.059770220082232</v>
      </c>
      <c r="J291" s="34">
        <v>30.022493514067854</v>
      </c>
      <c r="K291" s="35">
        <v>-4210.4905098493628</v>
      </c>
      <c r="L291" s="34">
        <v>-3993.5741637697952</v>
      </c>
      <c r="M291" s="123">
        <v>3279.9475589030517</v>
      </c>
      <c r="N291" s="35">
        <v>2005.0281962147546</v>
      </c>
      <c r="O291" s="34">
        <v>2005.0281962147546</v>
      </c>
      <c r="P291" s="35">
        <v>5284.9757551178063</v>
      </c>
      <c r="Q291" s="34">
        <v>5284.9757551178063</v>
      </c>
      <c r="R291" s="130">
        <v>1037.2074468906915</v>
      </c>
      <c r="S291" s="34">
        <v>1198.2188798764003</v>
      </c>
      <c r="T291" s="35">
        <v>721.44112012359983</v>
      </c>
      <c r="U291" s="34">
        <v>914.23292004634982</v>
      </c>
      <c r="V291" s="35">
        <v>143.76882852380155</v>
      </c>
      <c r="W291" s="34">
        <v>131.06275803497132</v>
      </c>
      <c r="X291" s="35">
        <v>315.76632676709153</v>
      </c>
      <c r="Y291" s="34">
        <v>283.98595983005021</v>
      </c>
      <c r="Z291" s="90">
        <v>655.19086906141376</v>
      </c>
      <c r="AA291" s="91">
        <v>1639.2102201622247</v>
      </c>
      <c r="AB291" s="90">
        <v>158.3061510574058</v>
      </c>
      <c r="AC291" s="91">
        <v>73.097328526771761</v>
      </c>
      <c r="AD291" s="90">
        <v>456.96171108536117</v>
      </c>
      <c r="AE291" s="91">
        <v>1151.4887562765548</v>
      </c>
      <c r="AF291" s="368">
        <v>3.5083580186036665</v>
      </c>
      <c r="AG291" s="97">
        <v>2.0310120523898378</v>
      </c>
      <c r="AH291" s="90">
        <v>764.03988412514479</v>
      </c>
      <c r="AI291" s="91">
        <v>1557.4229277713403</v>
      </c>
      <c r="AJ291" s="90">
        <v>46.473083670689128</v>
      </c>
      <c r="AK291" s="91">
        <v>73.139712363067133</v>
      </c>
      <c r="AL291" s="106">
        <v>1917.932406334492</v>
      </c>
      <c r="AM291" s="107">
        <v>4347.554847431441</v>
      </c>
      <c r="AN291" s="106"/>
      <c r="AO291" s="107"/>
      <c r="AP291" s="106">
        <v>254.00075399847677</v>
      </c>
      <c r="AQ291" s="107">
        <v>135.85780274181266</v>
      </c>
      <c r="AR291" s="122">
        <v>65.93134655579891</v>
      </c>
      <c r="AS291" s="115">
        <v>50.35632418933438</v>
      </c>
      <c r="AT291" s="114">
        <v>44.566883200465369</v>
      </c>
      <c r="AU291" s="115">
        <v>71.705668426610359</v>
      </c>
      <c r="AV291" s="106">
        <v>2142.996230204712</v>
      </c>
      <c r="AW291" s="107">
        <v>1813.1577790652761</v>
      </c>
      <c r="AX291" s="151"/>
      <c r="AZ291"/>
      <c r="BA291"/>
      <c r="BB291"/>
    </row>
    <row r="292" spans="1:54" ht="15.6" customHeight="1" x14ac:dyDescent="0.3">
      <c r="A292" s="1">
        <v>905</v>
      </c>
      <c r="B292" s="38" t="s">
        <v>325</v>
      </c>
      <c r="C292" s="146">
        <v>68956</v>
      </c>
      <c r="D292" s="160">
        <v>8.36</v>
      </c>
      <c r="E292" s="35">
        <v>1211.9974522884156</v>
      </c>
      <c r="F292" s="34">
        <v>5077.4032400371252</v>
      </c>
      <c r="G292" s="35">
        <v>3997.2984590173446</v>
      </c>
      <c r="H292" s="34">
        <v>7529.670361969952</v>
      </c>
      <c r="I292" s="35">
        <v>30.320414267649177</v>
      </c>
      <c r="J292" s="34">
        <v>67.431945834993329</v>
      </c>
      <c r="K292" s="35">
        <v>-2757.4637725506122</v>
      </c>
      <c r="L292" s="34">
        <v>-2380.5008511224551</v>
      </c>
      <c r="M292" s="123">
        <v>2728.4227927954057</v>
      </c>
      <c r="N292" s="35">
        <v>712.62951998375775</v>
      </c>
      <c r="O292" s="34">
        <v>980.74893613318636</v>
      </c>
      <c r="P292" s="35">
        <v>3441.0523127791635</v>
      </c>
      <c r="Q292" s="34">
        <v>3709.1717289285921</v>
      </c>
      <c r="R292" s="130">
        <v>690.12267199373514</v>
      </c>
      <c r="S292" s="34">
        <v>1249.3279410058587</v>
      </c>
      <c r="T292" s="35">
        <v>488.28453028017867</v>
      </c>
      <c r="U292" s="34">
        <v>819.49736324612797</v>
      </c>
      <c r="V292" s="35">
        <v>141.33617372595057</v>
      </c>
      <c r="W292" s="34">
        <v>152.45051381948565</v>
      </c>
      <c r="X292" s="35">
        <v>201.83814171355647</v>
      </c>
      <c r="Y292" s="34">
        <v>429.83057775973083</v>
      </c>
      <c r="Z292" s="90">
        <v>737.9340949301004</v>
      </c>
      <c r="AA292" s="91">
        <v>1301.5624482278554</v>
      </c>
      <c r="AB292" s="90">
        <v>93.520908593318993</v>
      </c>
      <c r="AC292" s="91">
        <v>95.986784399540994</v>
      </c>
      <c r="AD292" s="90">
        <v>-21.558176953419551</v>
      </c>
      <c r="AE292" s="91">
        <v>1222.5582675909277</v>
      </c>
      <c r="AF292" s="368">
        <v>1.0689739957286335</v>
      </c>
      <c r="AG292" s="97">
        <v>1.0963111736304298</v>
      </c>
      <c r="AH292" s="90">
        <v>233.79527814838445</v>
      </c>
      <c r="AI292" s="91">
        <v>603.48344973606356</v>
      </c>
      <c r="AJ292" s="90">
        <v>15.830922949324401</v>
      </c>
      <c r="AK292" s="91">
        <v>21.977160788814977</v>
      </c>
      <c r="AL292" s="106">
        <v>5111.1158353152741</v>
      </c>
      <c r="AM292" s="107">
        <v>8972.5330850107312</v>
      </c>
      <c r="AN292" s="106"/>
      <c r="AO292" s="107"/>
      <c r="AP292" s="106">
        <v>257.51208595634523</v>
      </c>
      <c r="AQ292" s="107">
        <v>103.90898393834206</v>
      </c>
      <c r="AR292" s="122">
        <v>47.060819118997379</v>
      </c>
      <c r="AS292" s="115">
        <v>41.809978864728656</v>
      </c>
      <c r="AT292" s="114">
        <v>123.53428855530296</v>
      </c>
      <c r="AU292" s="115">
        <v>136.604072212548</v>
      </c>
      <c r="AV292" s="106">
        <v>327.5674794071582</v>
      </c>
      <c r="AW292" s="107">
        <v>3725.6748631011083</v>
      </c>
      <c r="AX292" s="151"/>
      <c r="AZ292"/>
      <c r="BA292"/>
      <c r="BB292"/>
    </row>
    <row r="293" spans="1:54" ht="15.6" customHeight="1" x14ac:dyDescent="0.3">
      <c r="A293" s="1">
        <v>908</v>
      </c>
      <c r="B293" s="38" t="s">
        <v>326</v>
      </c>
      <c r="C293" s="146">
        <v>20694</v>
      </c>
      <c r="D293" s="160">
        <v>7.61</v>
      </c>
      <c r="E293" s="35">
        <v>990.62323282110754</v>
      </c>
      <c r="F293" s="34">
        <v>2198.0762365903161</v>
      </c>
      <c r="G293" s="35">
        <v>3570.3434082342706</v>
      </c>
      <c r="H293" s="34">
        <v>4721.9762684836187</v>
      </c>
      <c r="I293" s="35">
        <v>27.745880985465899</v>
      </c>
      <c r="J293" s="34">
        <v>46.54992129590245</v>
      </c>
      <c r="K293" s="35">
        <v>-2567.0941461293128</v>
      </c>
      <c r="L293" s="34">
        <v>-2450.1790127573213</v>
      </c>
      <c r="M293" s="123">
        <v>2374.8251362713827</v>
      </c>
      <c r="N293" s="35">
        <v>612.84193486034599</v>
      </c>
      <c r="O293" s="34">
        <v>961.08819367932722</v>
      </c>
      <c r="P293" s="35">
        <v>2987.6670711317288</v>
      </c>
      <c r="Q293" s="34">
        <v>3335.9133299507098</v>
      </c>
      <c r="R293" s="130">
        <v>453.86981492219962</v>
      </c>
      <c r="S293" s="34">
        <v>860.94057987822555</v>
      </c>
      <c r="T293" s="35">
        <v>459.64457282304045</v>
      </c>
      <c r="U293" s="34">
        <v>697.59121677781002</v>
      </c>
      <c r="V293" s="35">
        <v>98.743647104245468</v>
      </c>
      <c r="W293" s="34">
        <v>123.41620123242521</v>
      </c>
      <c r="X293" s="35">
        <v>-5.7747579008408234</v>
      </c>
      <c r="Y293" s="34">
        <v>163.34936310041559</v>
      </c>
      <c r="Z293" s="90">
        <v>1034.2518179182373</v>
      </c>
      <c r="AA293" s="91">
        <v>1484.5954730839856</v>
      </c>
      <c r="AB293" s="90">
        <v>43.883878863830077</v>
      </c>
      <c r="AC293" s="91">
        <v>57.991594039403417</v>
      </c>
      <c r="AD293" s="90">
        <v>-574.4977549048034</v>
      </c>
      <c r="AE293" s="91">
        <v>781.45401903933498</v>
      </c>
      <c r="AF293" s="368">
        <v>0.88381661555600655</v>
      </c>
      <c r="AG293" s="97">
        <v>1.2097135806999522</v>
      </c>
      <c r="AH293" s="90">
        <v>308.79633661930995</v>
      </c>
      <c r="AI293" s="91">
        <v>348.7006687928868</v>
      </c>
      <c r="AJ293" s="90">
        <v>21.623008458029638</v>
      </c>
      <c r="AK293" s="91">
        <v>18.639661863032831</v>
      </c>
      <c r="AL293" s="106">
        <v>4153.0440219387256</v>
      </c>
      <c r="AM293" s="107">
        <v>5581.5039977771339</v>
      </c>
      <c r="AN293" s="106"/>
      <c r="AO293" s="107"/>
      <c r="AP293" s="106">
        <v>248.2007462686567</v>
      </c>
      <c r="AQ293" s="107">
        <v>339.00784862097282</v>
      </c>
      <c r="AR293" s="122">
        <v>49.138781940207146</v>
      </c>
      <c r="AS293" s="115">
        <v>41.981323210771052</v>
      </c>
      <c r="AT293" s="114">
        <v>123.54631729126943</v>
      </c>
      <c r="AU293" s="115">
        <v>128.70890922136479</v>
      </c>
      <c r="AV293" s="106">
        <v>100.50359282883929</v>
      </c>
      <c r="AW293" s="107">
        <v>674.52213201894267</v>
      </c>
      <c r="AX293" s="151"/>
      <c r="AZ293"/>
      <c r="BA293"/>
      <c r="BB293"/>
    </row>
    <row r="294" spans="1:54" ht="15.6" customHeight="1" x14ac:dyDescent="0.3">
      <c r="A294" s="1">
        <v>92</v>
      </c>
      <c r="B294" s="38" t="s">
        <v>104</v>
      </c>
      <c r="C294" s="146">
        <v>247443</v>
      </c>
      <c r="D294" s="160">
        <v>6.36</v>
      </c>
      <c r="E294" s="35">
        <v>641.12506900579115</v>
      </c>
      <c r="F294" s="34">
        <v>3154.5489168818676</v>
      </c>
      <c r="G294" s="35">
        <v>3365.1882581038863</v>
      </c>
      <c r="H294" s="34">
        <v>5071.5078283887597</v>
      </c>
      <c r="I294" s="35">
        <v>19.051685071759785</v>
      </c>
      <c r="J294" s="34">
        <v>62.201400917172236</v>
      </c>
      <c r="K294" s="35">
        <v>-2724.0631890980953</v>
      </c>
      <c r="L294" s="34">
        <v>-1882.9684848227673</v>
      </c>
      <c r="M294" s="123">
        <v>2581.1143220054719</v>
      </c>
      <c r="N294" s="35">
        <v>726.05193115182078</v>
      </c>
      <c r="O294" s="34">
        <v>757.90378794308185</v>
      </c>
      <c r="P294" s="35">
        <v>3307.1662531572929</v>
      </c>
      <c r="Q294" s="34">
        <v>3339.0181099485535</v>
      </c>
      <c r="R294" s="130">
        <v>654.64662560670536</v>
      </c>
      <c r="S294" s="34">
        <v>1335.4572259873992</v>
      </c>
      <c r="T294" s="35">
        <v>452.00057427367108</v>
      </c>
      <c r="U294" s="34">
        <v>884.89221675294914</v>
      </c>
      <c r="V294" s="35">
        <v>144.8331402363084</v>
      </c>
      <c r="W294" s="34">
        <v>150.917501669047</v>
      </c>
      <c r="X294" s="35">
        <v>202.64605133303428</v>
      </c>
      <c r="Y294" s="34">
        <v>450.56500923444997</v>
      </c>
      <c r="Z294" s="90">
        <v>656.47527838734584</v>
      </c>
      <c r="AA294" s="91">
        <v>1680.4970043606002</v>
      </c>
      <c r="AB294" s="90">
        <v>99.72144377087092</v>
      </c>
      <c r="AC294" s="91">
        <v>79.467992059617941</v>
      </c>
      <c r="AD294" s="90">
        <v>10.090052941485389</v>
      </c>
      <c r="AE294" s="91">
        <v>1302.9589752791553</v>
      </c>
      <c r="AF294" s="368">
        <v>1.4573906253609175</v>
      </c>
      <c r="AG294" s="97">
        <v>1.3374350548757143</v>
      </c>
      <c r="AH294" s="90">
        <v>468.97240827180406</v>
      </c>
      <c r="AI294" s="91">
        <v>800.52205922171981</v>
      </c>
      <c r="AJ294" s="90">
        <v>36.22701052305613</v>
      </c>
      <c r="AK294" s="91">
        <v>36.803673311428007</v>
      </c>
      <c r="AL294" s="106">
        <v>3451.5784270316803</v>
      </c>
      <c r="AM294" s="107">
        <v>7609.7855994309793</v>
      </c>
      <c r="AN294" s="106"/>
      <c r="AO294" s="107"/>
      <c r="AP294" s="106">
        <v>1205.7187622467764</v>
      </c>
      <c r="AQ294" s="107">
        <v>758.71058331514416</v>
      </c>
      <c r="AR294" s="122">
        <v>50.952646667211987</v>
      </c>
      <c r="AS294" s="115">
        <v>40.025836284049518</v>
      </c>
      <c r="AT294" s="114">
        <v>100.55527895277118</v>
      </c>
      <c r="AU294" s="115">
        <v>145.91161961898561</v>
      </c>
      <c r="AV294" s="106">
        <v>2437.5768275522041</v>
      </c>
      <c r="AW294" s="107">
        <v>3830.202857668231</v>
      </c>
      <c r="AX294" s="151"/>
      <c r="AZ294"/>
      <c r="BA294"/>
      <c r="BB294"/>
    </row>
    <row r="295" spans="1:54" ht="15.6" customHeight="1" x14ac:dyDescent="0.3">
      <c r="A295" s="1">
        <v>915</v>
      </c>
      <c r="B295" s="38" t="s">
        <v>25</v>
      </c>
      <c r="C295" s="146">
        <v>19727</v>
      </c>
      <c r="D295" s="160">
        <v>8.36</v>
      </c>
      <c r="E295" s="35">
        <v>848.21214274851718</v>
      </c>
      <c r="F295" s="34">
        <v>2900.3025138135549</v>
      </c>
      <c r="G295" s="35">
        <v>3357.1387103969182</v>
      </c>
      <c r="H295" s="34">
        <v>5811.6814406650783</v>
      </c>
      <c r="I295" s="35">
        <v>25.265924822279157</v>
      </c>
      <c r="J295" s="34">
        <v>49.904705607567671</v>
      </c>
      <c r="K295" s="35">
        <v>-2464.5916434328587</v>
      </c>
      <c r="L295" s="34">
        <v>-2855.4740320373089</v>
      </c>
      <c r="M295" s="123">
        <v>2411.041321032088</v>
      </c>
      <c r="N295" s="35">
        <v>379.97206873827747</v>
      </c>
      <c r="O295" s="34">
        <v>1482.5184706240179</v>
      </c>
      <c r="P295" s="35">
        <v>2791.0133897703654</v>
      </c>
      <c r="Q295" s="34">
        <v>3893.559791656106</v>
      </c>
      <c r="R295" s="130">
        <v>421.29658944593706</v>
      </c>
      <c r="S295" s="34">
        <v>887.87381304810674</v>
      </c>
      <c r="T295" s="35">
        <v>386.89646727834946</v>
      </c>
      <c r="U295" s="34">
        <v>966.81651138034169</v>
      </c>
      <c r="V295" s="35">
        <v>108.89129911409574</v>
      </c>
      <c r="W295" s="34">
        <v>91.834779670909114</v>
      </c>
      <c r="X295" s="35">
        <v>34.400122167587568</v>
      </c>
      <c r="Y295" s="34">
        <v>-78.942698332235011</v>
      </c>
      <c r="Z295" s="90">
        <v>501.62894104526788</v>
      </c>
      <c r="AA295" s="91">
        <v>813.80973995032195</v>
      </c>
      <c r="AB295" s="90">
        <v>83.985702373563512</v>
      </c>
      <c r="AC295" s="91">
        <v>109.10090767681227</v>
      </c>
      <c r="AD295" s="90">
        <v>89.339262432199561</v>
      </c>
      <c r="AE295" s="91">
        <v>1001.7866624423381</v>
      </c>
      <c r="AF295" s="368">
        <v>0.65463102567240194</v>
      </c>
      <c r="AG295" s="97">
        <v>0.78350115897292938</v>
      </c>
      <c r="AH295" s="90">
        <v>244.37632280630606</v>
      </c>
      <c r="AI295" s="91">
        <v>772.85124398033156</v>
      </c>
      <c r="AJ295" s="90">
        <v>20.010833871999694</v>
      </c>
      <c r="AK295" s="91">
        <v>36.367831665517848</v>
      </c>
      <c r="AL295" s="106">
        <v>5510.9054645916758</v>
      </c>
      <c r="AM295" s="107">
        <v>9498.4529999493079</v>
      </c>
      <c r="AN295" s="106"/>
      <c r="AO295" s="107"/>
      <c r="AP295" s="106">
        <v>3761.2107049951919</v>
      </c>
      <c r="AQ295" s="107">
        <v>45.953392884255273</v>
      </c>
      <c r="AR295" s="122">
        <v>47.188155146154173</v>
      </c>
      <c r="AS295" s="115">
        <v>39.442578265521576</v>
      </c>
      <c r="AT295" s="114">
        <v>163.62841287421685</v>
      </c>
      <c r="AU295" s="115">
        <v>158.00247822837727</v>
      </c>
      <c r="AV295" s="106">
        <v>854.510635676991</v>
      </c>
      <c r="AW295" s="107">
        <v>2254.3097282911745</v>
      </c>
      <c r="AX295" s="151"/>
      <c r="AZ295"/>
      <c r="BA295"/>
      <c r="BB295"/>
    </row>
    <row r="296" spans="1:54" ht="15.6" customHeight="1" x14ac:dyDescent="0.3">
      <c r="A296" s="1">
        <v>918</v>
      </c>
      <c r="B296" s="38" t="s">
        <v>327</v>
      </c>
      <c r="C296" s="146">
        <v>2245</v>
      </c>
      <c r="D296" s="160">
        <v>9.61</v>
      </c>
      <c r="E296" s="35">
        <v>5465.3020311804012</v>
      </c>
      <c r="F296" s="34">
        <v>5727.5579020044543</v>
      </c>
      <c r="G296" s="35">
        <v>7426.2079777282852</v>
      </c>
      <c r="H296" s="34">
        <v>7629.2527750556792</v>
      </c>
      <c r="I296" s="35">
        <v>73.594788182221976</v>
      </c>
      <c r="J296" s="34">
        <v>75.073641821530202</v>
      </c>
      <c r="K296" s="35">
        <v>-1960.905946547884</v>
      </c>
      <c r="L296" s="34">
        <v>-1901.6948730512249</v>
      </c>
      <c r="M296" s="123">
        <v>2375.0989220489978</v>
      </c>
      <c r="N296" s="35">
        <v>454.75812917594652</v>
      </c>
      <c r="O296" s="34">
        <v>454.75812917594652</v>
      </c>
      <c r="P296" s="35">
        <v>2829.8570512249444</v>
      </c>
      <c r="Q296" s="34">
        <v>2829.8570512249444</v>
      </c>
      <c r="R296" s="130">
        <v>734.76719376391986</v>
      </c>
      <c r="S296" s="34">
        <v>790.04133630289539</v>
      </c>
      <c r="T296" s="35">
        <v>425.98998218262807</v>
      </c>
      <c r="U296" s="34">
        <v>482.28073942093539</v>
      </c>
      <c r="V296" s="35">
        <v>172.48461806524702</v>
      </c>
      <c r="W296" s="34">
        <v>163.81357821825557</v>
      </c>
      <c r="X296" s="35">
        <v>308.77721158129174</v>
      </c>
      <c r="Y296" s="34">
        <v>307.76059688195994</v>
      </c>
      <c r="Z296" s="90">
        <v>7.6163919821826278</v>
      </c>
      <c r="AA296" s="91">
        <v>25.849946547884187</v>
      </c>
      <c r="AB296" s="90">
        <v>9647.1819659859175</v>
      </c>
      <c r="AC296" s="91">
        <v>3056.2590713270165</v>
      </c>
      <c r="AD296" s="90">
        <v>727.15080178173719</v>
      </c>
      <c r="AE296" s="91">
        <v>631.77281959910908</v>
      </c>
      <c r="AF296" s="368">
        <v>1.1088283921689126</v>
      </c>
      <c r="AG296" s="97">
        <v>1.1441765639094026</v>
      </c>
      <c r="AH296" s="90">
        <v>966.8656881959912</v>
      </c>
      <c r="AI296" s="91">
        <v>1098.6217550111357</v>
      </c>
      <c r="AJ296" s="90">
        <v>39.397487909800581</v>
      </c>
      <c r="AK296" s="91">
        <v>43.327348082022617</v>
      </c>
      <c r="AL296" s="106">
        <v>5146.0387527839648</v>
      </c>
      <c r="AM296" s="107">
        <v>5319.5797817371931</v>
      </c>
      <c r="AN296" s="106"/>
      <c r="AO296" s="107"/>
      <c r="AP296" s="106">
        <v>942.09493267504479</v>
      </c>
      <c r="AQ296" s="107">
        <v>0</v>
      </c>
      <c r="AR296" s="122">
        <v>31.411993186378844</v>
      </c>
      <c r="AS296" s="115">
        <v>23.63389568521416</v>
      </c>
      <c r="AT296" s="114">
        <v>77.357024837843355</v>
      </c>
      <c r="AU296" s="115">
        <v>79.719593233091018</v>
      </c>
      <c r="AV296" s="106">
        <v>1011.8208151447661</v>
      </c>
      <c r="AW296" s="107">
        <v>174.78761247216039</v>
      </c>
      <c r="AX296" s="151"/>
      <c r="AZ296"/>
      <c r="BA296"/>
      <c r="BB296"/>
    </row>
    <row r="297" spans="1:54" ht="15.6" customHeight="1" x14ac:dyDescent="0.3">
      <c r="A297" s="1">
        <v>921</v>
      </c>
      <c r="B297" s="38" t="s">
        <v>328</v>
      </c>
      <c r="C297" s="146">
        <v>1895</v>
      </c>
      <c r="D297" s="160">
        <v>9.11</v>
      </c>
      <c r="E297" s="35">
        <v>1466.4066701846966</v>
      </c>
      <c r="F297" s="34">
        <v>1885.8477625329815</v>
      </c>
      <c r="G297" s="35">
        <v>4661.0265435356205</v>
      </c>
      <c r="H297" s="34">
        <v>5176.3662955145119</v>
      </c>
      <c r="I297" s="35">
        <v>31.461023799970771</v>
      </c>
      <c r="J297" s="34">
        <v>36.431883967854617</v>
      </c>
      <c r="K297" s="35">
        <v>-3194.6198733509236</v>
      </c>
      <c r="L297" s="34">
        <v>-3255.2205382585753</v>
      </c>
      <c r="M297" s="123">
        <v>2124.1076728232192</v>
      </c>
      <c r="N297" s="35">
        <v>1463.9910290237467</v>
      </c>
      <c r="O297" s="34">
        <v>1753.9770237467019</v>
      </c>
      <c r="P297" s="35">
        <v>3588.0987018469659</v>
      </c>
      <c r="Q297" s="34">
        <v>3878.0846965699211</v>
      </c>
      <c r="R297" s="130">
        <v>497.1502005277045</v>
      </c>
      <c r="S297" s="34">
        <v>714.18516622691288</v>
      </c>
      <c r="T297" s="35">
        <v>481.45024802110817</v>
      </c>
      <c r="U297" s="34">
        <v>553.56184696569915</v>
      </c>
      <c r="V297" s="35">
        <v>103.26097090428917</v>
      </c>
      <c r="W297" s="34">
        <v>129.01632765004604</v>
      </c>
      <c r="X297" s="35">
        <v>15.699952506596306</v>
      </c>
      <c r="Y297" s="34">
        <v>81.808722955145114</v>
      </c>
      <c r="Z297" s="90">
        <v>148.35566226912928</v>
      </c>
      <c r="AA297" s="91">
        <v>323.93467018469653</v>
      </c>
      <c r="AB297" s="90">
        <v>335.10699418120856</v>
      </c>
      <c r="AC297" s="91">
        <v>220.47197535839825</v>
      </c>
      <c r="AD297" s="90">
        <v>466.88693931398421</v>
      </c>
      <c r="AE297" s="91">
        <v>709.67366226912918</v>
      </c>
      <c r="AF297" s="368">
        <v>1.0973405544061259</v>
      </c>
      <c r="AG297" s="97">
        <v>1.1778530913837284</v>
      </c>
      <c r="AH297" s="90">
        <v>1306.9796094986807</v>
      </c>
      <c r="AI297" s="91">
        <v>1333.4942744063324</v>
      </c>
      <c r="AJ297" s="90">
        <v>90.64542092956637</v>
      </c>
      <c r="AK297" s="91">
        <v>79.206473292037202</v>
      </c>
      <c r="AL297" s="106">
        <v>3547.4021108179418</v>
      </c>
      <c r="AM297" s="107">
        <v>4686.0547176781001</v>
      </c>
      <c r="AN297" s="106"/>
      <c r="AO297" s="107"/>
      <c r="AP297" s="106">
        <v>551.60825765575498</v>
      </c>
      <c r="AQ297" s="107">
        <v>26.695860612460404</v>
      </c>
      <c r="AR297" s="122">
        <v>56.635151960702544</v>
      </c>
      <c r="AS297" s="115">
        <v>54.708778639675401</v>
      </c>
      <c r="AT297" s="114">
        <v>79.456531316044163</v>
      </c>
      <c r="AU297" s="115">
        <v>91.218660000136737</v>
      </c>
      <c r="AV297" s="106">
        <v>917.89481794195251</v>
      </c>
      <c r="AW297" s="107">
        <v>1243.215055408971</v>
      </c>
      <c r="AX297" s="151"/>
      <c r="AZ297"/>
      <c r="BA297"/>
      <c r="BB297"/>
    </row>
    <row r="298" spans="1:54" ht="15.6" customHeight="1" x14ac:dyDescent="0.3">
      <c r="A298" s="1">
        <v>922</v>
      </c>
      <c r="B298" s="38" t="s">
        <v>329</v>
      </c>
      <c r="C298" s="146">
        <v>4469</v>
      </c>
      <c r="D298" s="160">
        <v>9.36</v>
      </c>
      <c r="E298" s="35">
        <v>514.87390691429857</v>
      </c>
      <c r="F298" s="34">
        <v>526.3527299172074</v>
      </c>
      <c r="G298" s="35">
        <v>3429.1584493175205</v>
      </c>
      <c r="H298" s="34">
        <v>3440.8894942940256</v>
      </c>
      <c r="I298" s="35">
        <v>15.014584905423952</v>
      </c>
      <c r="J298" s="34">
        <v>15.296996046808539</v>
      </c>
      <c r="K298" s="35">
        <v>-2914.2845424032221</v>
      </c>
      <c r="L298" s="34">
        <v>-2914.5367643768182</v>
      </c>
      <c r="M298" s="123">
        <v>2686.3287133586932</v>
      </c>
      <c r="N298" s="35">
        <v>663.43164018796153</v>
      </c>
      <c r="O298" s="34">
        <v>663.43164018796153</v>
      </c>
      <c r="P298" s="35">
        <v>3349.7603535466546</v>
      </c>
      <c r="Q298" s="34">
        <v>3349.7603535466546</v>
      </c>
      <c r="R298" s="130">
        <v>433.45419556947866</v>
      </c>
      <c r="S298" s="34">
        <v>433.20116804654288</v>
      </c>
      <c r="T298" s="35">
        <v>310.80873573506375</v>
      </c>
      <c r="U298" s="34">
        <v>310.80873573506375</v>
      </c>
      <c r="V298" s="35">
        <v>139.46010704762139</v>
      </c>
      <c r="W298" s="34">
        <v>139.37869764889993</v>
      </c>
      <c r="X298" s="35">
        <v>122.64545983441486</v>
      </c>
      <c r="Y298" s="34">
        <v>122.39243231147908</v>
      </c>
      <c r="Z298" s="90">
        <v>983.59928395614236</v>
      </c>
      <c r="AA298" s="91">
        <v>983.59928395614236</v>
      </c>
      <c r="AB298" s="90">
        <v>44.068169084678381</v>
      </c>
      <c r="AC298" s="91">
        <v>44.042444429621895</v>
      </c>
      <c r="AD298" s="90">
        <v>-560.50343477287981</v>
      </c>
      <c r="AE298" s="91">
        <v>385.14605504587155</v>
      </c>
      <c r="AF298" s="368">
        <v>1.1544665744990616</v>
      </c>
      <c r="AG298" s="97">
        <v>1.1538380808591178</v>
      </c>
      <c r="AH298" s="90">
        <v>697.10936898635043</v>
      </c>
      <c r="AI298" s="91">
        <v>700.01643096889688</v>
      </c>
      <c r="AJ298" s="90">
        <v>52.047158550864893</v>
      </c>
      <c r="AK298" s="91">
        <v>54.33908957422998</v>
      </c>
      <c r="AL298" s="106">
        <v>2970.0908480644439</v>
      </c>
      <c r="AM298" s="107">
        <v>2970.0908480644439</v>
      </c>
      <c r="AN298" s="106"/>
      <c r="AO298" s="107"/>
      <c r="AP298" s="106">
        <v>0</v>
      </c>
      <c r="AQ298" s="107">
        <v>0</v>
      </c>
      <c r="AR298" s="122">
        <v>40.478619476476986</v>
      </c>
      <c r="AS298" s="115">
        <v>40.379093038660912</v>
      </c>
      <c r="AT298" s="114">
        <v>105.07576148591787</v>
      </c>
      <c r="AU298" s="115">
        <v>104.87890228945314</v>
      </c>
      <c r="AV298" s="106">
        <v>1045.4118102483776</v>
      </c>
      <c r="AW298" s="107">
        <v>1046.9878250167822</v>
      </c>
      <c r="AX298" s="151"/>
      <c r="AZ298"/>
      <c r="BA298"/>
      <c r="BB298"/>
    </row>
    <row r="299" spans="1:54" ht="15.6" customHeight="1" x14ac:dyDescent="0.3">
      <c r="A299" s="1">
        <v>924</v>
      </c>
      <c r="B299" s="38" t="s">
        <v>330</v>
      </c>
      <c r="C299" s="146">
        <v>2936</v>
      </c>
      <c r="D299" s="160">
        <v>9.86</v>
      </c>
      <c r="E299" s="35">
        <v>838.5561784741144</v>
      </c>
      <c r="F299" s="34">
        <v>4344.0944380108995</v>
      </c>
      <c r="G299" s="35">
        <v>3739.7280006811989</v>
      </c>
      <c r="H299" s="34">
        <v>6968.2460899182561</v>
      </c>
      <c r="I299" s="35">
        <v>22.422918948152638</v>
      </c>
      <c r="J299" s="34">
        <v>62.341289069798897</v>
      </c>
      <c r="K299" s="35">
        <v>-2901.1718222070849</v>
      </c>
      <c r="L299" s="34">
        <v>-2624.1516519073571</v>
      </c>
      <c r="M299" s="123">
        <v>2111.1356505449589</v>
      </c>
      <c r="N299" s="35">
        <v>1100.8766553133514</v>
      </c>
      <c r="O299" s="34">
        <v>1612.1209809264305</v>
      </c>
      <c r="P299" s="35">
        <v>3212.0123058583104</v>
      </c>
      <c r="Q299" s="34">
        <v>3723.2566314713895</v>
      </c>
      <c r="R299" s="130">
        <v>225.37604223433243</v>
      </c>
      <c r="S299" s="34">
        <v>924.27987057220719</v>
      </c>
      <c r="T299" s="35">
        <v>329.15341280653951</v>
      </c>
      <c r="U299" s="34">
        <v>731.539151907357</v>
      </c>
      <c r="V299" s="35">
        <v>68.471428053154526</v>
      </c>
      <c r="W299" s="34">
        <v>126.34728683520402</v>
      </c>
      <c r="X299" s="35">
        <v>-103.77737057220708</v>
      </c>
      <c r="Y299" s="34">
        <v>192.73836512261579</v>
      </c>
      <c r="Z299" s="90">
        <v>672.40883514986376</v>
      </c>
      <c r="AA299" s="91">
        <v>1181.8469482288829</v>
      </c>
      <c r="AB299" s="90">
        <v>33.517709829630896</v>
      </c>
      <c r="AC299" s="91">
        <v>78.206393133843093</v>
      </c>
      <c r="AD299" s="90">
        <v>-444.6365361035422</v>
      </c>
      <c r="AE299" s="91">
        <v>890.42772138964574</v>
      </c>
      <c r="AF299" s="368">
        <v>0.51494543729695408</v>
      </c>
      <c r="AG299" s="97">
        <v>0.9748521294691983</v>
      </c>
      <c r="AH299" s="90">
        <v>139.50471049046322</v>
      </c>
      <c r="AI299" s="91">
        <v>939.04032356948233</v>
      </c>
      <c r="AJ299" s="90">
        <v>10.554608958951661</v>
      </c>
      <c r="AK299" s="91">
        <v>34.243331893014513</v>
      </c>
      <c r="AL299" s="106">
        <v>4571.8072207084469</v>
      </c>
      <c r="AM299" s="107">
        <v>7631.7708276566755</v>
      </c>
      <c r="AN299" s="106"/>
      <c r="AO299" s="107"/>
      <c r="AP299" s="106">
        <v>0</v>
      </c>
      <c r="AQ299" s="107">
        <v>1.0475220638153429</v>
      </c>
      <c r="AR299" s="122">
        <v>42.383182362613162</v>
      </c>
      <c r="AS299" s="115">
        <v>27.5177305298003</v>
      </c>
      <c r="AT299" s="114">
        <v>129.26311819283129</v>
      </c>
      <c r="AU299" s="115">
        <v>127.28022068341599</v>
      </c>
      <c r="AV299" s="106">
        <v>1309.1417370572206</v>
      </c>
      <c r="AW299" s="107">
        <v>881.23405653950954</v>
      </c>
      <c r="AX299" s="151"/>
      <c r="AZ299"/>
      <c r="BA299"/>
      <c r="BB299"/>
    </row>
    <row r="300" spans="1:54" ht="15.6" customHeight="1" x14ac:dyDescent="0.3">
      <c r="A300" s="1">
        <v>925</v>
      </c>
      <c r="B300" s="38" t="s">
        <v>331</v>
      </c>
      <c r="C300" s="146">
        <v>3387</v>
      </c>
      <c r="D300" s="160">
        <v>8.36</v>
      </c>
      <c r="E300" s="35">
        <v>536.93905816356664</v>
      </c>
      <c r="F300" s="34">
        <v>1793.5721375848834</v>
      </c>
      <c r="G300" s="35">
        <v>3648.8768821966341</v>
      </c>
      <c r="H300" s="34">
        <v>4615.7612193681725</v>
      </c>
      <c r="I300" s="35">
        <v>14.715187042439421</v>
      </c>
      <c r="J300" s="34">
        <v>38.857558966847861</v>
      </c>
      <c r="K300" s="35">
        <v>-3111.9378240330675</v>
      </c>
      <c r="L300" s="34">
        <v>-2822.1890817832891</v>
      </c>
      <c r="M300" s="123">
        <v>2696.5998641865958</v>
      </c>
      <c r="N300" s="35">
        <v>1219.897549453794</v>
      </c>
      <c r="O300" s="34">
        <v>1579.5738057277829</v>
      </c>
      <c r="P300" s="35">
        <v>3916.4974136403898</v>
      </c>
      <c r="Q300" s="34">
        <v>4276.1736699143785</v>
      </c>
      <c r="R300" s="130">
        <v>921.8257100679067</v>
      </c>
      <c r="S300" s="34">
        <v>1425.9821523472099</v>
      </c>
      <c r="T300" s="35">
        <v>326.98703572483026</v>
      </c>
      <c r="U300" s="34">
        <v>650.84076468851492</v>
      </c>
      <c r="V300" s="35">
        <v>281.91506370413157</v>
      </c>
      <c r="W300" s="34">
        <v>219.09846919771061</v>
      </c>
      <c r="X300" s="35">
        <v>594.83867434307649</v>
      </c>
      <c r="Y300" s="34">
        <v>781.53387658695021</v>
      </c>
      <c r="Z300" s="90">
        <v>499.2831266607617</v>
      </c>
      <c r="AA300" s="91">
        <v>1095.5525893120757</v>
      </c>
      <c r="AB300" s="90">
        <v>184.62985445415262</v>
      </c>
      <c r="AC300" s="91">
        <v>130.16099512325729</v>
      </c>
      <c r="AD300" s="90">
        <v>1133.226486566283</v>
      </c>
      <c r="AE300" s="91">
        <v>1512.0510983170948</v>
      </c>
      <c r="AF300" s="368">
        <v>3.9422596182037357</v>
      </c>
      <c r="AG300" s="97">
        <v>1.8188055638137679</v>
      </c>
      <c r="AH300" s="90">
        <v>5507.6990020667254</v>
      </c>
      <c r="AI300" s="91">
        <v>6551.5130528491291</v>
      </c>
      <c r="AJ300" s="90">
        <v>453.06679880819138</v>
      </c>
      <c r="AK300" s="91">
        <v>355.33085357710598</v>
      </c>
      <c r="AL300" s="106">
        <v>1616.4805314437554</v>
      </c>
      <c r="AM300" s="107">
        <v>5748.4695807499256</v>
      </c>
      <c r="AN300" s="106"/>
      <c r="AO300" s="107"/>
      <c r="AP300" s="106">
        <v>125.8681062153487</v>
      </c>
      <c r="AQ300" s="107">
        <v>7.6889407645170706</v>
      </c>
      <c r="AR300" s="122">
        <v>80.931058895758653</v>
      </c>
      <c r="AS300" s="115">
        <v>63.160558699998717</v>
      </c>
      <c r="AT300" s="114">
        <v>48.884124000159311</v>
      </c>
      <c r="AU300" s="115">
        <v>110.73937141368852</v>
      </c>
      <c r="AV300" s="106">
        <v>3616.1828196043693</v>
      </c>
      <c r="AW300" s="107">
        <v>6616.2278653675812</v>
      </c>
      <c r="AX300" s="151"/>
      <c r="AZ300"/>
      <c r="BA300"/>
      <c r="BB300"/>
    </row>
    <row r="301" spans="1:54" ht="15.6" customHeight="1" x14ac:dyDescent="0.3">
      <c r="A301" s="1">
        <v>927</v>
      </c>
      <c r="B301" s="38" t="s">
        <v>332</v>
      </c>
      <c r="C301" s="146">
        <v>28811</v>
      </c>
      <c r="D301" s="160">
        <v>7.86</v>
      </c>
      <c r="E301" s="35">
        <v>1001.5422737843185</v>
      </c>
      <c r="F301" s="34">
        <v>1137.7340453299087</v>
      </c>
      <c r="G301" s="35">
        <v>2994.0267713720455</v>
      </c>
      <c r="H301" s="34">
        <v>3364.5700697650204</v>
      </c>
      <c r="I301" s="35">
        <v>33.451346639941725</v>
      </c>
      <c r="J301" s="34">
        <v>33.815138984737132</v>
      </c>
      <c r="K301" s="35">
        <v>-1983.8671306098365</v>
      </c>
      <c r="L301" s="34">
        <v>-2226.8360244351115</v>
      </c>
      <c r="M301" s="123">
        <v>2570.2899927111175</v>
      </c>
      <c r="N301" s="35">
        <v>699.82128353753774</v>
      </c>
      <c r="O301" s="34">
        <v>938.23534483357048</v>
      </c>
      <c r="P301" s="35">
        <v>3270.1112762486555</v>
      </c>
      <c r="Q301" s="34">
        <v>3508.5253375446882</v>
      </c>
      <c r="R301" s="130">
        <v>1254.2206737010169</v>
      </c>
      <c r="S301" s="34">
        <v>1249.2364069279095</v>
      </c>
      <c r="T301" s="35">
        <v>352.01148519662632</v>
      </c>
      <c r="U301" s="34">
        <v>381.44336885217456</v>
      </c>
      <c r="V301" s="35">
        <v>356.30106585881293</v>
      </c>
      <c r="W301" s="34">
        <v>327.50245749115157</v>
      </c>
      <c r="X301" s="35">
        <v>902.20918850439068</v>
      </c>
      <c r="Y301" s="34">
        <v>867.7930380757349</v>
      </c>
      <c r="Z301" s="90">
        <v>802.65771996806779</v>
      </c>
      <c r="AA301" s="91">
        <v>877.17181840269348</v>
      </c>
      <c r="AB301" s="90">
        <v>156.25847014228106</v>
      </c>
      <c r="AC301" s="91">
        <v>142.41638647291879</v>
      </c>
      <c r="AD301" s="90">
        <v>730.5228548123979</v>
      </c>
      <c r="AE301" s="91">
        <v>1205.5383808267675</v>
      </c>
      <c r="AF301" s="368">
        <v>2.7114575930125646</v>
      </c>
      <c r="AG301" s="97">
        <v>2.6210248706163655</v>
      </c>
      <c r="AH301" s="90">
        <v>1121.0886404498283</v>
      </c>
      <c r="AI301" s="91">
        <v>1309.8507073687133</v>
      </c>
      <c r="AJ301" s="90">
        <v>95.377042389235328</v>
      </c>
      <c r="AK301" s="91">
        <v>100.59148288888217</v>
      </c>
      <c r="AL301" s="106">
        <v>3469.3937024053312</v>
      </c>
      <c r="AM301" s="107">
        <v>3585.2373919683455</v>
      </c>
      <c r="AN301" s="106"/>
      <c r="AO301" s="107"/>
      <c r="AP301" s="106">
        <v>113.17208418358524</v>
      </c>
      <c r="AQ301" s="107">
        <v>113.17208418358524</v>
      </c>
      <c r="AR301" s="122">
        <v>44.691006280480359</v>
      </c>
      <c r="AS301" s="115">
        <v>45.153997152419684</v>
      </c>
      <c r="AT301" s="114">
        <v>103.44468517316022</v>
      </c>
      <c r="AU301" s="115">
        <v>101.24831747512931</v>
      </c>
      <c r="AV301" s="106">
        <v>1148.9827111172817</v>
      </c>
      <c r="AW301" s="107">
        <v>1783.7573235916836</v>
      </c>
      <c r="AX301" s="151"/>
      <c r="AZ301"/>
      <c r="BA301"/>
      <c r="BB301"/>
    </row>
    <row r="302" spans="1:54" ht="15.6" customHeight="1" x14ac:dyDescent="0.3">
      <c r="A302" s="1">
        <v>931</v>
      </c>
      <c r="B302" s="38" t="s">
        <v>333</v>
      </c>
      <c r="C302" s="146">
        <v>5877</v>
      </c>
      <c r="D302" s="160">
        <v>8.36</v>
      </c>
      <c r="E302" s="35">
        <v>1420.6163008337587</v>
      </c>
      <c r="F302" s="34">
        <v>1983.0881810447509</v>
      </c>
      <c r="G302" s="35">
        <v>4129.4262463842097</v>
      </c>
      <c r="H302" s="34">
        <v>4917.811706653054</v>
      </c>
      <c r="I302" s="35">
        <v>34.402268404180184</v>
      </c>
      <c r="J302" s="34">
        <v>40.324605725793297</v>
      </c>
      <c r="K302" s="35">
        <v>-2708.8099455504512</v>
      </c>
      <c r="L302" s="34">
        <v>-2934.7235256083036</v>
      </c>
      <c r="M302" s="123">
        <v>2176.8442589756678</v>
      </c>
      <c r="N302" s="35">
        <v>1656.260166751744</v>
      </c>
      <c r="O302" s="34">
        <v>2041.3607469797514</v>
      </c>
      <c r="P302" s="35">
        <v>3833.1044257274116</v>
      </c>
      <c r="Q302" s="34">
        <v>4218.2050059554194</v>
      </c>
      <c r="R302" s="130">
        <v>1073.4095354772844</v>
      </c>
      <c r="S302" s="34">
        <v>1189.4288038114685</v>
      </c>
      <c r="T302" s="35">
        <v>479.71376722817763</v>
      </c>
      <c r="U302" s="34">
        <v>652.43365322443424</v>
      </c>
      <c r="V302" s="35">
        <v>223.76041898474699</v>
      </c>
      <c r="W302" s="34">
        <v>182.30647636477917</v>
      </c>
      <c r="X302" s="35">
        <v>461.89357155011061</v>
      </c>
      <c r="Y302" s="34">
        <v>405.19295388803818</v>
      </c>
      <c r="Z302" s="90">
        <v>443.65935000850772</v>
      </c>
      <c r="AA302" s="91">
        <v>518.83402926663257</v>
      </c>
      <c r="AB302" s="90">
        <v>241.94453141959036</v>
      </c>
      <c r="AC302" s="91">
        <v>229.25034533542754</v>
      </c>
      <c r="AD302" s="90">
        <v>516.86662412795647</v>
      </c>
      <c r="AE302" s="91">
        <v>930.46707503828486</v>
      </c>
      <c r="AF302" s="368">
        <v>3.8396234558195479</v>
      </c>
      <c r="AG302" s="97">
        <v>2.3480644870110505</v>
      </c>
      <c r="AH302" s="90">
        <v>2092.8357971754299</v>
      </c>
      <c r="AI302" s="91">
        <v>2673.0072026544153</v>
      </c>
      <c r="AJ302" s="90">
        <v>159.89941059956854</v>
      </c>
      <c r="AK302" s="91">
        <v>168.46865281151074</v>
      </c>
      <c r="AL302" s="106">
        <v>1815.7984566955929</v>
      </c>
      <c r="AM302" s="107">
        <v>3521.7995201633489</v>
      </c>
      <c r="AN302" s="106"/>
      <c r="AO302" s="107"/>
      <c r="AP302" s="106">
        <v>336.07797008906067</v>
      </c>
      <c r="AQ302" s="107">
        <v>0</v>
      </c>
      <c r="AR302" s="122">
        <v>76.939792350636978</v>
      </c>
      <c r="AS302" s="115">
        <v>64.619922028486144</v>
      </c>
      <c r="AT302" s="114">
        <v>49.387979107687471</v>
      </c>
      <c r="AU302" s="115">
        <v>71.297146981407579</v>
      </c>
      <c r="AV302" s="106">
        <v>4482.0268878679599</v>
      </c>
      <c r="AW302" s="107">
        <v>3821.7681385060409</v>
      </c>
      <c r="AX302" s="151"/>
      <c r="AZ302"/>
      <c r="BA302"/>
      <c r="BB302"/>
    </row>
    <row r="303" spans="1:54" ht="15.6" customHeight="1" x14ac:dyDescent="0.3">
      <c r="A303" s="1">
        <v>934</v>
      </c>
      <c r="B303" s="38" t="s">
        <v>334</v>
      </c>
      <c r="C303" s="146">
        <v>2656</v>
      </c>
      <c r="D303" s="160">
        <v>9.61</v>
      </c>
      <c r="E303" s="35">
        <v>1441.9099962349399</v>
      </c>
      <c r="F303" s="34">
        <v>2002.6904066265058</v>
      </c>
      <c r="G303" s="35">
        <v>3880.877390813253</v>
      </c>
      <c r="H303" s="34">
        <v>4301.1352710843375</v>
      </c>
      <c r="I303" s="35">
        <v>37.154227022172989</v>
      </c>
      <c r="J303" s="34">
        <v>46.561902390984741</v>
      </c>
      <c r="K303" s="35">
        <v>-2438.9673945783134</v>
      </c>
      <c r="L303" s="34">
        <v>-2272.3813704819277</v>
      </c>
      <c r="M303" s="123">
        <v>2403.4266340361446</v>
      </c>
      <c r="N303" s="35">
        <v>672.66754518072287</v>
      </c>
      <c r="O303" s="34">
        <v>672.66754518072287</v>
      </c>
      <c r="P303" s="35">
        <v>3076.0941792168674</v>
      </c>
      <c r="Q303" s="34">
        <v>3076.0941792168674</v>
      </c>
      <c r="R303" s="130">
        <v>552.31108433734937</v>
      </c>
      <c r="S303" s="34">
        <v>702.11981927710838</v>
      </c>
      <c r="T303" s="35">
        <v>376.86884036144579</v>
      </c>
      <c r="U303" s="34">
        <v>472.05112198795183</v>
      </c>
      <c r="V303" s="35">
        <v>146.55260005248542</v>
      </c>
      <c r="W303" s="34">
        <v>148.73808928157334</v>
      </c>
      <c r="X303" s="35">
        <v>175.44224397590361</v>
      </c>
      <c r="Y303" s="34">
        <v>230.0686972891566</v>
      </c>
      <c r="Z303" s="90">
        <v>703.23599397590363</v>
      </c>
      <c r="AA303" s="91">
        <v>730.04759036144571</v>
      </c>
      <c r="AB303" s="90">
        <v>78.538509690679078</v>
      </c>
      <c r="AC303" s="91">
        <v>96.174527324922707</v>
      </c>
      <c r="AD303" s="90">
        <v>24.494574548192801</v>
      </c>
      <c r="AE303" s="91">
        <v>652.85511671686743</v>
      </c>
      <c r="AF303" s="368">
        <v>1.0868775206306187</v>
      </c>
      <c r="AG303" s="97">
        <v>1.1933743949295395</v>
      </c>
      <c r="AH303" s="90">
        <v>48.245094126506025</v>
      </c>
      <c r="AI303" s="91">
        <v>352.40421686746987</v>
      </c>
      <c r="AJ303" s="90">
        <v>3.5765737654988534</v>
      </c>
      <c r="AK303" s="91">
        <v>23.483978316943055</v>
      </c>
      <c r="AL303" s="106">
        <v>4006.1069277108436</v>
      </c>
      <c r="AM303" s="107">
        <v>4566.1828915662654</v>
      </c>
      <c r="AN303" s="106"/>
      <c r="AO303" s="107"/>
      <c r="AP303" s="106">
        <v>236.45713216023961</v>
      </c>
      <c r="AQ303" s="107">
        <v>1.2938974166978661</v>
      </c>
      <c r="AR303" s="122">
        <v>49.133394354701323</v>
      </c>
      <c r="AS303" s="115">
        <v>47.384690432972661</v>
      </c>
      <c r="AT303" s="114">
        <v>99.625200182913758</v>
      </c>
      <c r="AU303" s="115">
        <v>100.99460030394896</v>
      </c>
      <c r="AV303" s="106">
        <v>778.02279743975896</v>
      </c>
      <c r="AW303" s="107">
        <v>966.34201054216862</v>
      </c>
      <c r="AX303" s="151"/>
      <c r="AZ303"/>
      <c r="BA303"/>
      <c r="BB303"/>
    </row>
    <row r="304" spans="1:54" ht="15.6" customHeight="1" x14ac:dyDescent="0.3">
      <c r="A304" s="1">
        <v>935</v>
      </c>
      <c r="B304" s="38" t="s">
        <v>42</v>
      </c>
      <c r="C304" s="146">
        <v>2927</v>
      </c>
      <c r="D304" s="160">
        <v>8.86</v>
      </c>
      <c r="E304" s="35">
        <v>2398.9264297915956</v>
      </c>
      <c r="F304" s="34">
        <v>2423.9154663477966</v>
      </c>
      <c r="G304" s="35">
        <v>5564.8350256235053</v>
      </c>
      <c r="H304" s="34">
        <v>5607.0322924496068</v>
      </c>
      <c r="I304" s="35">
        <v>43.108671124043084</v>
      </c>
      <c r="J304" s="34">
        <v>43.229918072913989</v>
      </c>
      <c r="K304" s="35">
        <v>-3165.9085958319101</v>
      </c>
      <c r="L304" s="34">
        <v>-3184.090560300649</v>
      </c>
      <c r="M304" s="123">
        <v>2455.0506012982578</v>
      </c>
      <c r="N304" s="35">
        <v>761.13665869490944</v>
      </c>
      <c r="O304" s="34">
        <v>791.38897505978809</v>
      </c>
      <c r="P304" s="35">
        <v>3216.1872599931671</v>
      </c>
      <c r="Q304" s="34">
        <v>3246.439576358046</v>
      </c>
      <c r="R304" s="130">
        <v>-99.800919029723261</v>
      </c>
      <c r="S304" s="34">
        <v>11.566129142466689</v>
      </c>
      <c r="T304" s="35">
        <v>516.52749231294843</v>
      </c>
      <c r="U304" s="34">
        <v>739.10409292791257</v>
      </c>
      <c r="V304" s="35">
        <v>-19.321511539071555</v>
      </c>
      <c r="W304" s="34">
        <v>1.5648850078272769</v>
      </c>
      <c r="X304" s="35">
        <v>-616.32841134267164</v>
      </c>
      <c r="Y304" s="34">
        <v>-727.53796378544587</v>
      </c>
      <c r="Z304" s="90">
        <v>89.681899555859232</v>
      </c>
      <c r="AA304" s="91">
        <v>182.32325930987361</v>
      </c>
      <c r="AB304" s="90">
        <v>-111.28323499388111</v>
      </c>
      <c r="AC304" s="91">
        <v>6.3437485629900277</v>
      </c>
      <c r="AD304" s="90">
        <v>-193.16420225486846</v>
      </c>
      <c r="AE304" s="91">
        <v>-27.337218995558594</v>
      </c>
      <c r="AF304" s="368">
        <v>9.7185002516058189E-2</v>
      </c>
      <c r="AG304" s="97">
        <v>0.2047638816572715</v>
      </c>
      <c r="AH304" s="90">
        <v>297.04229586607448</v>
      </c>
      <c r="AI304" s="91">
        <v>399.30339596856851</v>
      </c>
      <c r="AJ304" s="90">
        <v>18.044192733391537</v>
      </c>
      <c r="AK304" s="91">
        <v>23.97675989473705</v>
      </c>
      <c r="AL304" s="106">
        <v>7857.8749572941579</v>
      </c>
      <c r="AM304" s="107">
        <v>10435.227055005125</v>
      </c>
      <c r="AN304" s="106"/>
      <c r="AO304" s="107"/>
      <c r="AP304" s="106">
        <v>191.89651256281405</v>
      </c>
      <c r="AQ304" s="107">
        <v>0</v>
      </c>
      <c r="AR304" s="122">
        <v>26.113425404779928</v>
      </c>
      <c r="AS304" s="115">
        <v>8.6181620219617514</v>
      </c>
      <c r="AT304" s="114">
        <v>156.30686404284322</v>
      </c>
      <c r="AU304" s="115">
        <v>202.63897355053493</v>
      </c>
      <c r="AV304" s="106">
        <v>1300.8629586607447</v>
      </c>
      <c r="AW304" s="107">
        <v>-1005.8696549367953</v>
      </c>
      <c r="AX304" s="151"/>
      <c r="AZ304"/>
      <c r="BA304"/>
      <c r="BB304"/>
    </row>
    <row r="305" spans="1:54" ht="15.6" customHeight="1" x14ac:dyDescent="0.3">
      <c r="A305" s="1">
        <v>936</v>
      </c>
      <c r="B305" s="38" t="s">
        <v>335</v>
      </c>
      <c r="C305" s="146">
        <v>6275</v>
      </c>
      <c r="D305" s="160">
        <v>8.61</v>
      </c>
      <c r="E305" s="35">
        <v>1651.5013147410359</v>
      </c>
      <c r="F305" s="34">
        <v>2143.5370772908368</v>
      </c>
      <c r="G305" s="35">
        <v>4237.5645593625495</v>
      </c>
      <c r="H305" s="34">
        <v>4640.7573354581673</v>
      </c>
      <c r="I305" s="35">
        <v>38.972888592155606</v>
      </c>
      <c r="J305" s="34">
        <v>46.189380791642101</v>
      </c>
      <c r="K305" s="35">
        <v>-2561.3133896414342</v>
      </c>
      <c r="L305" s="34">
        <v>-2325.6083458167332</v>
      </c>
      <c r="M305" s="123">
        <v>2291.0656398406377</v>
      </c>
      <c r="N305" s="35">
        <v>1214.8</v>
      </c>
      <c r="O305" s="34">
        <v>1289.2480940239043</v>
      </c>
      <c r="P305" s="35">
        <v>3505.8656398406374</v>
      </c>
      <c r="Q305" s="34">
        <v>3580.313733864542</v>
      </c>
      <c r="R305" s="130">
        <v>977.91759203187246</v>
      </c>
      <c r="S305" s="34">
        <v>1253.2433737051792</v>
      </c>
      <c r="T305" s="35">
        <v>673.29314422310767</v>
      </c>
      <c r="U305" s="34">
        <v>781.91527490039834</v>
      </c>
      <c r="V305" s="35">
        <v>145.24395509184362</v>
      </c>
      <c r="W305" s="34">
        <v>160.27866623590637</v>
      </c>
      <c r="X305" s="35">
        <v>304.6244478087649</v>
      </c>
      <c r="Y305" s="34">
        <v>471.32809880478084</v>
      </c>
      <c r="Z305" s="90">
        <v>476.24240159362546</v>
      </c>
      <c r="AA305" s="91">
        <v>604.92663585657363</v>
      </c>
      <c r="AB305" s="90">
        <v>205.34030333282317</v>
      </c>
      <c r="AC305" s="91">
        <v>207.17278747869844</v>
      </c>
      <c r="AD305" s="90">
        <v>502.05511394422302</v>
      </c>
      <c r="AE305" s="91">
        <v>1186.7981848605577</v>
      </c>
      <c r="AF305" s="368">
        <v>3.2390629917000315</v>
      </c>
      <c r="AG305" s="97">
        <v>2.9967608640378161</v>
      </c>
      <c r="AH305" s="90">
        <v>1650.5370645418327</v>
      </c>
      <c r="AI305" s="91">
        <v>2038.5187697211154</v>
      </c>
      <c r="AJ305" s="90">
        <v>115.90386449422326</v>
      </c>
      <c r="AK305" s="91">
        <v>127.89593283653096</v>
      </c>
      <c r="AL305" s="106">
        <v>2326.87003187251</v>
      </c>
      <c r="AM305" s="107">
        <v>3202.402164143426</v>
      </c>
      <c r="AN305" s="106"/>
      <c r="AO305" s="107"/>
      <c r="AP305" s="106">
        <v>15.779946833463642</v>
      </c>
      <c r="AQ305" s="107">
        <v>3.530278342455043</v>
      </c>
      <c r="AR305" s="122">
        <v>69.562523008155068</v>
      </c>
      <c r="AS305" s="115">
        <v>69.364007531265059</v>
      </c>
      <c r="AT305" s="114">
        <v>65.222731012136421</v>
      </c>
      <c r="AU305" s="115">
        <v>75.659127229597743</v>
      </c>
      <c r="AV305" s="106">
        <v>3729.1114932270916</v>
      </c>
      <c r="AW305" s="107">
        <v>6572.5642310756975</v>
      </c>
      <c r="AX305" s="151"/>
      <c r="AZ305"/>
      <c r="BA305"/>
      <c r="BB305"/>
    </row>
    <row r="306" spans="1:54" ht="15.6" customHeight="1" x14ac:dyDescent="0.3">
      <c r="A306" s="1">
        <v>946</v>
      </c>
      <c r="B306" s="38" t="s">
        <v>34</v>
      </c>
      <c r="C306" s="146">
        <v>6291</v>
      </c>
      <c r="D306" s="160">
        <v>8.86</v>
      </c>
      <c r="E306" s="35">
        <v>1201.8789604196472</v>
      </c>
      <c r="F306" s="34">
        <v>3007.1107931966303</v>
      </c>
      <c r="G306" s="35">
        <v>4466.112678429502</v>
      </c>
      <c r="H306" s="34">
        <v>6172.0758226037196</v>
      </c>
      <c r="I306" s="35">
        <v>26.911075625666591</v>
      </c>
      <c r="J306" s="34">
        <v>48.721222480511692</v>
      </c>
      <c r="K306" s="35">
        <v>-3264.2337180098552</v>
      </c>
      <c r="L306" s="34">
        <v>-3162.80066762041</v>
      </c>
      <c r="M306" s="123">
        <v>2359.8530424415831</v>
      </c>
      <c r="N306" s="35">
        <v>1431.6855825782864</v>
      </c>
      <c r="O306" s="34">
        <v>1431.6855825782864</v>
      </c>
      <c r="P306" s="35">
        <v>3791.5386250198694</v>
      </c>
      <c r="Q306" s="34">
        <v>3791.5386250198694</v>
      </c>
      <c r="R306" s="130">
        <v>485.06033222063263</v>
      </c>
      <c r="S306" s="34">
        <v>580.75695437927197</v>
      </c>
      <c r="T306" s="35">
        <v>325.3246828803052</v>
      </c>
      <c r="U306" s="34">
        <v>380.41122238117947</v>
      </c>
      <c r="V306" s="35">
        <v>149.10037809799326</v>
      </c>
      <c r="W306" s="34">
        <v>152.66556826163824</v>
      </c>
      <c r="X306" s="35">
        <v>159.73564934032746</v>
      </c>
      <c r="Y306" s="34">
        <v>200.3457319980925</v>
      </c>
      <c r="Z306" s="90">
        <v>1512.874517564775</v>
      </c>
      <c r="AA306" s="91">
        <v>1475.7014783023367</v>
      </c>
      <c r="AB306" s="90">
        <v>32.062165539110175</v>
      </c>
      <c r="AC306" s="91">
        <v>39.354636619825115</v>
      </c>
      <c r="AD306" s="90">
        <v>-1006.722177714195</v>
      </c>
      <c r="AE306" s="91">
        <v>544.14401525989513</v>
      </c>
      <c r="AF306" s="368">
        <v>0.68757809972564898</v>
      </c>
      <c r="AG306" s="97">
        <v>0.77742743523820701</v>
      </c>
      <c r="AH306" s="90">
        <v>519.06417580670802</v>
      </c>
      <c r="AI306" s="91">
        <v>791.06835161341598</v>
      </c>
      <c r="AJ306" s="90">
        <v>28.907527573192368</v>
      </c>
      <c r="AK306" s="91">
        <v>34.962796055885335</v>
      </c>
      <c r="AL306" s="106">
        <v>5863.4811158798284</v>
      </c>
      <c r="AM306" s="107">
        <v>6136.8710856779526</v>
      </c>
      <c r="AN306" s="106"/>
      <c r="AO306" s="107"/>
      <c r="AP306" s="106">
        <v>0</v>
      </c>
      <c r="AQ306" s="107">
        <v>0.47558453952600604</v>
      </c>
      <c r="AR306" s="122">
        <v>33.060631757414392</v>
      </c>
      <c r="AS306" s="115">
        <v>32.802170868673095</v>
      </c>
      <c r="AT306" s="114">
        <v>140.63159962872922</v>
      </c>
      <c r="AU306" s="115">
        <v>112.20503628417129</v>
      </c>
      <c r="AV306" s="106">
        <v>1206.8949499284693</v>
      </c>
      <c r="AW306" s="107">
        <v>1508.0867906533142</v>
      </c>
      <c r="AX306" s="151"/>
      <c r="AZ306"/>
      <c r="BA306"/>
      <c r="BB306"/>
    </row>
    <row r="307" spans="1:54" ht="15.6" customHeight="1" x14ac:dyDescent="0.3">
      <c r="A307" s="1">
        <v>976</v>
      </c>
      <c r="B307" s="38" t="s">
        <v>336</v>
      </c>
      <c r="C307" s="146">
        <v>3765</v>
      </c>
      <c r="D307" s="160">
        <v>7.36</v>
      </c>
      <c r="E307" s="35">
        <v>1301.5731394422312</v>
      </c>
      <c r="F307" s="34">
        <v>1821.4235564409032</v>
      </c>
      <c r="G307" s="35">
        <v>3788.3186321381145</v>
      </c>
      <c r="H307" s="34">
        <v>4672.4135883134131</v>
      </c>
      <c r="I307" s="35">
        <v>34.357541321903739</v>
      </c>
      <c r="J307" s="34">
        <v>38.982498488503389</v>
      </c>
      <c r="K307" s="35">
        <v>-2486.7454926958831</v>
      </c>
      <c r="L307" s="34">
        <v>-2850.9900318725099</v>
      </c>
      <c r="M307" s="123">
        <v>1934.1821328021249</v>
      </c>
      <c r="N307" s="35">
        <v>1342.2193891102258</v>
      </c>
      <c r="O307" s="34">
        <v>1844.7001885790173</v>
      </c>
      <c r="P307" s="35">
        <v>3276.4015219123507</v>
      </c>
      <c r="Q307" s="34">
        <v>3778.882321381142</v>
      </c>
      <c r="R307" s="130">
        <v>815.52083665338648</v>
      </c>
      <c r="S307" s="34">
        <v>975.13494820717131</v>
      </c>
      <c r="T307" s="35">
        <v>383.71792031872508</v>
      </c>
      <c r="U307" s="34">
        <v>607.40183798140765</v>
      </c>
      <c r="V307" s="35">
        <v>212.53133968202366</v>
      </c>
      <c r="W307" s="34">
        <v>160.54198180365398</v>
      </c>
      <c r="X307" s="35">
        <v>431.80291633466135</v>
      </c>
      <c r="Y307" s="34">
        <v>367.72652058432936</v>
      </c>
      <c r="Z307" s="90">
        <v>593.25825763612215</v>
      </c>
      <c r="AA307" s="91">
        <v>632.39835059760958</v>
      </c>
      <c r="AB307" s="90">
        <v>137.46472571707383</v>
      </c>
      <c r="AC307" s="91">
        <v>154.19631428286925</v>
      </c>
      <c r="AD307" s="90">
        <v>268.99089774236398</v>
      </c>
      <c r="AE307" s="91">
        <v>885.23162549800793</v>
      </c>
      <c r="AF307" s="368">
        <v>4.9210645784532172</v>
      </c>
      <c r="AG307" s="97">
        <v>3.1071100153280429</v>
      </c>
      <c r="AH307" s="90">
        <v>2560.0994130146082</v>
      </c>
      <c r="AI307" s="91">
        <v>2944.6306347941568</v>
      </c>
      <c r="AJ307" s="90">
        <v>208.79409720383492</v>
      </c>
      <c r="AK307" s="91">
        <v>191.87052458277736</v>
      </c>
      <c r="AL307" s="106">
        <v>1228.878353253652</v>
      </c>
      <c r="AM307" s="107">
        <v>2353.0961487383797</v>
      </c>
      <c r="AN307" s="106"/>
      <c r="AO307" s="107"/>
      <c r="AP307" s="106">
        <v>13.117740232312565</v>
      </c>
      <c r="AQ307" s="107">
        <v>13.117740232312565</v>
      </c>
      <c r="AR307" s="122">
        <v>82.492762621998281</v>
      </c>
      <c r="AS307" s="115">
        <v>72.96679527220337</v>
      </c>
      <c r="AT307" s="114">
        <v>39.29377011399103</v>
      </c>
      <c r="AU307" s="115">
        <v>54.215027572936634</v>
      </c>
      <c r="AV307" s="106">
        <v>2760.7896600265603</v>
      </c>
      <c r="AW307" s="107">
        <v>3079.8040876494024</v>
      </c>
      <c r="AX307" s="151"/>
      <c r="AZ307"/>
      <c r="BA307"/>
      <c r="BB307"/>
    </row>
    <row r="308" spans="1:54" ht="15.6" customHeight="1" x14ac:dyDescent="0.3">
      <c r="A308" s="1">
        <v>977</v>
      </c>
      <c r="B308" s="38" t="s">
        <v>32</v>
      </c>
      <c r="C308" s="146">
        <v>15369</v>
      </c>
      <c r="D308" s="160">
        <v>10.36</v>
      </c>
      <c r="E308" s="35">
        <v>920.11278352527813</v>
      </c>
      <c r="F308" s="34">
        <v>1946.5033509011646</v>
      </c>
      <c r="G308" s="35">
        <v>4036.6729169106643</v>
      </c>
      <c r="H308" s="34">
        <v>5275.0155507840454</v>
      </c>
      <c r="I308" s="35">
        <v>22.793840434053703</v>
      </c>
      <c r="J308" s="34">
        <v>36.900428674790319</v>
      </c>
      <c r="K308" s="35">
        <v>-3106.7609434576093</v>
      </c>
      <c r="L308" s="34">
        <v>-3325.7528791723598</v>
      </c>
      <c r="M308" s="123">
        <v>2587.6871351421692</v>
      </c>
      <c r="N308" s="35">
        <v>1226.323267616631</v>
      </c>
      <c r="O308" s="34">
        <v>1565.3974233847355</v>
      </c>
      <c r="P308" s="35">
        <v>3814.0104027588004</v>
      </c>
      <c r="Q308" s="34">
        <v>4153.0845585269044</v>
      </c>
      <c r="R308" s="130">
        <v>587.47532240223825</v>
      </c>
      <c r="S308" s="34">
        <v>692.25121998828809</v>
      </c>
      <c r="T308" s="35">
        <v>457.62734790812675</v>
      </c>
      <c r="U308" s="34">
        <v>563.0542650790552</v>
      </c>
      <c r="V308" s="35">
        <v>128.37417280406498</v>
      </c>
      <c r="W308" s="34">
        <v>122.94573772407054</v>
      </c>
      <c r="X308" s="35">
        <v>129.84797449411153</v>
      </c>
      <c r="Y308" s="34">
        <v>129.19695490923286</v>
      </c>
      <c r="Z308" s="90">
        <v>370.76231244713387</v>
      </c>
      <c r="AA308" s="91">
        <v>393.1864792764656</v>
      </c>
      <c r="AB308" s="90">
        <v>158.4506576530766</v>
      </c>
      <c r="AC308" s="91">
        <v>176.06180692229191</v>
      </c>
      <c r="AD308" s="90">
        <v>450.75435682217454</v>
      </c>
      <c r="AE308" s="91">
        <v>671.40998113084777</v>
      </c>
      <c r="AF308" s="368">
        <v>0.6925638720638192</v>
      </c>
      <c r="AG308" s="97">
        <v>0.76661306445273325</v>
      </c>
      <c r="AH308" s="90">
        <v>106.48589563406858</v>
      </c>
      <c r="AI308" s="91">
        <v>369.78215889127466</v>
      </c>
      <c r="AJ308" s="90">
        <v>7.8617702179581732</v>
      </c>
      <c r="AK308" s="91">
        <v>21.422518106231951</v>
      </c>
      <c r="AL308" s="106">
        <v>7437.0099915414148</v>
      </c>
      <c r="AM308" s="107">
        <v>7688.5386817619883</v>
      </c>
      <c r="AN308" s="106"/>
      <c r="AO308" s="107"/>
      <c r="AP308" s="106">
        <v>157.01928987118291</v>
      </c>
      <c r="AQ308" s="107">
        <v>2.3409402994834239E-2</v>
      </c>
      <c r="AR308" s="122">
        <v>15.710592536673945</v>
      </c>
      <c r="AS308" s="115">
        <v>20.868257791652663</v>
      </c>
      <c r="AT308" s="114">
        <v>174.40111250965634</v>
      </c>
      <c r="AU308" s="115">
        <v>139.53194111757355</v>
      </c>
      <c r="AV308" s="106">
        <v>251.1456600949964</v>
      </c>
      <c r="AW308" s="107">
        <v>945.35239768364886</v>
      </c>
      <c r="AX308" s="151"/>
      <c r="AZ308"/>
      <c r="BA308"/>
      <c r="BB308"/>
    </row>
    <row r="309" spans="1:54" ht="15.6" customHeight="1" x14ac:dyDescent="0.3">
      <c r="A309" s="1">
        <v>980</v>
      </c>
      <c r="B309" s="38" t="s">
        <v>337</v>
      </c>
      <c r="C309" s="146">
        <v>33677</v>
      </c>
      <c r="D309" s="160">
        <v>7.86</v>
      </c>
      <c r="E309" s="35">
        <v>635.87544822876146</v>
      </c>
      <c r="F309" s="34">
        <v>895.08305490394036</v>
      </c>
      <c r="G309" s="35">
        <v>3547.2475036374976</v>
      </c>
      <c r="H309" s="34">
        <v>3469.2754247706152</v>
      </c>
      <c r="I309" s="35">
        <v>17.92588331027671</v>
      </c>
      <c r="J309" s="34">
        <v>25.80028810953003</v>
      </c>
      <c r="K309" s="35">
        <v>-2718.1825156635091</v>
      </c>
      <c r="L309" s="34">
        <v>-2574.1922139739286</v>
      </c>
      <c r="M309" s="123">
        <v>2435.0172610386912</v>
      </c>
      <c r="N309" s="35">
        <v>813.51839534400335</v>
      </c>
      <c r="O309" s="34">
        <v>813.51839534400335</v>
      </c>
      <c r="P309" s="35">
        <v>3248.5356563826945</v>
      </c>
      <c r="Q309" s="34">
        <v>3248.5356563826945</v>
      </c>
      <c r="R309" s="130">
        <v>494.35739852124595</v>
      </c>
      <c r="S309" s="34">
        <v>620.41203967099216</v>
      </c>
      <c r="T309" s="35">
        <v>362.03927636072098</v>
      </c>
      <c r="U309" s="34">
        <v>434.50082905246904</v>
      </c>
      <c r="V309" s="35">
        <v>136.54800205397842</v>
      </c>
      <c r="W309" s="34">
        <v>142.7873086051288</v>
      </c>
      <c r="X309" s="35">
        <v>132.31812216052501</v>
      </c>
      <c r="Y309" s="34">
        <v>185.91121061852303</v>
      </c>
      <c r="Z309" s="90">
        <v>730.67080054636699</v>
      </c>
      <c r="AA309" s="91">
        <v>832.15716156427231</v>
      </c>
      <c r="AB309" s="90">
        <v>67.658020294718895</v>
      </c>
      <c r="AC309" s="91">
        <v>74.554671680617872</v>
      </c>
      <c r="AD309" s="90">
        <v>-231.09760281497765</v>
      </c>
      <c r="AE309" s="91">
        <v>568.68888351100156</v>
      </c>
      <c r="AF309" s="368">
        <v>1.2445231705384445</v>
      </c>
      <c r="AG309" s="97">
        <v>1.437564865515478</v>
      </c>
      <c r="AH309" s="90">
        <v>345.05990379190547</v>
      </c>
      <c r="AI309" s="91">
        <v>365.43674852273068</v>
      </c>
      <c r="AJ309" s="90">
        <v>27.18587377188048</v>
      </c>
      <c r="AK309" s="91">
        <v>27.381002393530299</v>
      </c>
      <c r="AL309" s="106">
        <v>3034.4151794993618</v>
      </c>
      <c r="AM309" s="107">
        <v>3220.6805754669358</v>
      </c>
      <c r="AN309" s="106"/>
      <c r="AO309" s="107"/>
      <c r="AP309" s="106">
        <v>828.49954890350227</v>
      </c>
      <c r="AQ309" s="107">
        <v>2.505120956943494</v>
      </c>
      <c r="AR309" s="122">
        <v>52.307105764144183</v>
      </c>
      <c r="AS309" s="115">
        <v>48.024533435166163</v>
      </c>
      <c r="AT309" s="114">
        <v>91.707327116151049</v>
      </c>
      <c r="AU309" s="115">
        <v>94.523559947578292</v>
      </c>
      <c r="AV309" s="106">
        <v>1667.6868031594263</v>
      </c>
      <c r="AW309" s="107">
        <v>1885.298021498352</v>
      </c>
      <c r="AX309" s="151"/>
      <c r="AZ309"/>
      <c r="BA309"/>
      <c r="BB309"/>
    </row>
    <row r="310" spans="1:54" ht="15.6" customHeight="1" x14ac:dyDescent="0.3">
      <c r="A310" s="1">
        <v>981</v>
      </c>
      <c r="B310" s="38" t="s">
        <v>338</v>
      </c>
      <c r="C310" s="146">
        <v>2207</v>
      </c>
      <c r="D310" s="160">
        <v>9.36</v>
      </c>
      <c r="E310" s="35">
        <v>835.67048482102405</v>
      </c>
      <c r="F310" s="34">
        <v>1175.2068826461259</v>
      </c>
      <c r="G310" s="35">
        <v>3304.9082011780702</v>
      </c>
      <c r="H310" s="34">
        <v>3758.8075260534661</v>
      </c>
      <c r="I310" s="35">
        <v>25.285739692350312</v>
      </c>
      <c r="J310" s="34">
        <v>31.265417941738193</v>
      </c>
      <c r="K310" s="35">
        <v>-2469.2377163570454</v>
      </c>
      <c r="L310" s="34">
        <v>-2584.2405437245129</v>
      </c>
      <c r="M310" s="123">
        <v>2338.9335976438606</v>
      </c>
      <c r="N310" s="35">
        <v>830.75532396918891</v>
      </c>
      <c r="O310" s="34">
        <v>1096.1993656547349</v>
      </c>
      <c r="P310" s="35">
        <v>3169.6889216130494</v>
      </c>
      <c r="Q310" s="34">
        <v>3435.1329632985953</v>
      </c>
      <c r="R310" s="130">
        <v>716.82694154961484</v>
      </c>
      <c r="S310" s="34">
        <v>862.79059809696423</v>
      </c>
      <c r="T310" s="35">
        <v>267.55066153149073</v>
      </c>
      <c r="U310" s="34">
        <v>367.31609424558224</v>
      </c>
      <c r="V310" s="35">
        <v>267.92194698619511</v>
      </c>
      <c r="W310" s="34">
        <v>234.89049666310424</v>
      </c>
      <c r="X310" s="35">
        <v>449.27628001812417</v>
      </c>
      <c r="Y310" s="34">
        <v>495.47450385138194</v>
      </c>
      <c r="Z310" s="90">
        <v>356.9035206162211</v>
      </c>
      <c r="AA310" s="91">
        <v>385.55958314454011</v>
      </c>
      <c r="AB310" s="90">
        <v>200.84613912240448</v>
      </c>
      <c r="AC310" s="91">
        <v>223.77620368302917</v>
      </c>
      <c r="AD310" s="90">
        <v>506.82680108744904</v>
      </c>
      <c r="AE310" s="91">
        <v>843.87282736746715</v>
      </c>
      <c r="AF310" s="368">
        <v>7.8474928807022515</v>
      </c>
      <c r="AG310" s="97">
        <v>5.4917224889944816</v>
      </c>
      <c r="AH310" s="90">
        <v>1763.0734118713185</v>
      </c>
      <c r="AI310" s="91">
        <v>1949.3910829179883</v>
      </c>
      <c r="AJ310" s="90">
        <v>174.39260282661715</v>
      </c>
      <c r="AK310" s="91">
        <v>168.93042449248992</v>
      </c>
      <c r="AL310" s="106">
        <v>611.7290439510648</v>
      </c>
      <c r="AM310" s="107">
        <v>1093.4377888536476</v>
      </c>
      <c r="AN310" s="106"/>
      <c r="AO310" s="107"/>
      <c r="AP310" s="106">
        <v>0</v>
      </c>
      <c r="AQ310" s="107">
        <v>3.7924139472507821</v>
      </c>
      <c r="AR310" s="122">
        <v>76.868139761072342</v>
      </c>
      <c r="AS310" s="115">
        <v>69.99740417068034</v>
      </c>
      <c r="AT310" s="114">
        <v>36.372083977410234</v>
      </c>
      <c r="AU310" s="115">
        <v>48.512026714396534</v>
      </c>
      <c r="AV310" s="106">
        <v>2212.7586995922065</v>
      </c>
      <c r="AW310" s="107">
        <v>2432.8272677843229</v>
      </c>
      <c r="AX310" s="151"/>
      <c r="AZ310"/>
      <c r="BA310"/>
      <c r="BB310"/>
    </row>
    <row r="311" spans="1:54" ht="15.6" customHeight="1" x14ac:dyDescent="0.3">
      <c r="A311" s="1">
        <v>989</v>
      </c>
      <c r="B311" s="38" t="s">
        <v>339</v>
      </c>
      <c r="C311" s="146">
        <v>5316</v>
      </c>
      <c r="D311" s="160">
        <v>9.86</v>
      </c>
      <c r="E311" s="35">
        <v>663.40342550790069</v>
      </c>
      <c r="F311" s="34">
        <v>2560.2336192626035</v>
      </c>
      <c r="G311" s="35">
        <v>3232.9522009029342</v>
      </c>
      <c r="H311" s="34">
        <v>5442.2876975169302</v>
      </c>
      <c r="I311" s="35">
        <v>20.520050538409386</v>
      </c>
      <c r="J311" s="34">
        <v>47.043334743782886</v>
      </c>
      <c r="K311" s="35">
        <v>-2538.3461098570356</v>
      </c>
      <c r="L311" s="34">
        <v>-2869.3169751692999</v>
      </c>
      <c r="M311" s="123">
        <v>2477.7952464258842</v>
      </c>
      <c r="N311" s="35">
        <v>510.07693754702785</v>
      </c>
      <c r="O311" s="34">
        <v>960.2098344620016</v>
      </c>
      <c r="P311" s="35">
        <v>2987.8721839729119</v>
      </c>
      <c r="Q311" s="34">
        <v>3438.0050808878859</v>
      </c>
      <c r="R311" s="130">
        <v>344.98472535741161</v>
      </c>
      <c r="S311" s="34">
        <v>595.25764296463501</v>
      </c>
      <c r="T311" s="35">
        <v>324.98356471030849</v>
      </c>
      <c r="U311" s="34">
        <v>962.68183408577875</v>
      </c>
      <c r="V311" s="35">
        <v>106.15451451058216</v>
      </c>
      <c r="W311" s="34">
        <v>61.833268468177536</v>
      </c>
      <c r="X311" s="35">
        <v>140.42561888638073</v>
      </c>
      <c r="Y311" s="34">
        <v>-223.78610985703537</v>
      </c>
      <c r="Z311" s="90">
        <v>3283.0895203160271</v>
      </c>
      <c r="AA311" s="91">
        <v>3564.8224303987959</v>
      </c>
      <c r="AB311" s="90">
        <v>10.50792929107226</v>
      </c>
      <c r="AC311" s="91">
        <v>16.698100805487911</v>
      </c>
      <c r="AD311" s="90">
        <v>-2815.8492437923251</v>
      </c>
      <c r="AE311" s="91">
        <v>674.96817343867576</v>
      </c>
      <c r="AF311" s="368">
        <v>0.46489346560267047</v>
      </c>
      <c r="AG311" s="97">
        <v>0.53213098796438341</v>
      </c>
      <c r="AH311" s="90">
        <v>579.3399924755455</v>
      </c>
      <c r="AI311" s="91">
        <v>1013.444969902182</v>
      </c>
      <c r="AJ311" s="90">
        <v>30.036982791484913</v>
      </c>
      <c r="AK311" s="91">
        <v>37.715143939718388</v>
      </c>
      <c r="AL311" s="106">
        <v>7827.6927257336347</v>
      </c>
      <c r="AM311" s="107">
        <v>10980.761907449209</v>
      </c>
      <c r="AN311" s="106"/>
      <c r="AO311" s="107"/>
      <c r="AP311" s="106">
        <v>710.65595819459861</v>
      </c>
      <c r="AQ311" s="107">
        <v>7.960780614132446</v>
      </c>
      <c r="AR311" s="122">
        <v>35.497449562212417</v>
      </c>
      <c r="AS311" s="115">
        <v>19.849352850184406</v>
      </c>
      <c r="AT311" s="114">
        <v>237.24554751888317</v>
      </c>
      <c r="AU311" s="115">
        <v>213.71714602453059</v>
      </c>
      <c r="AV311" s="106">
        <v>946.86743039879605</v>
      </c>
      <c r="AW311" s="107">
        <v>-994.56000752445448</v>
      </c>
      <c r="AX311" s="151"/>
      <c r="AZ311"/>
      <c r="BA311"/>
      <c r="BB311"/>
    </row>
    <row r="312" spans="1:54" s="8" customFormat="1" ht="15.6" customHeight="1" x14ac:dyDescent="0.3">
      <c r="A312" s="1">
        <v>992</v>
      </c>
      <c r="B312" s="41" t="s">
        <v>30</v>
      </c>
      <c r="C312" s="147">
        <v>17971</v>
      </c>
      <c r="D312" s="161">
        <v>8.86</v>
      </c>
      <c r="E312" s="77">
        <v>775.58360636581165</v>
      </c>
      <c r="F312" s="78">
        <v>2613.1110939847531</v>
      </c>
      <c r="G312" s="77">
        <v>3559.0457064158923</v>
      </c>
      <c r="H312" s="78">
        <v>5239.5597406933393</v>
      </c>
      <c r="I312" s="77">
        <v>21.79189789464257</v>
      </c>
      <c r="J312" s="78">
        <v>49.872722581820703</v>
      </c>
      <c r="K312" s="77">
        <v>-2783.4621000500806</v>
      </c>
      <c r="L312" s="78">
        <v>-2624.6632608090813</v>
      </c>
      <c r="M312" s="125">
        <v>2557.0585654665847</v>
      </c>
      <c r="N312" s="77">
        <v>867.70925379778532</v>
      </c>
      <c r="O312" s="78">
        <v>1291.1345885037006</v>
      </c>
      <c r="P312" s="77">
        <v>3424.7678192643698</v>
      </c>
      <c r="Q312" s="78">
        <v>3848.1931539702855</v>
      </c>
      <c r="R312" s="127">
        <v>766.40484836681321</v>
      </c>
      <c r="S312" s="78">
        <v>1107.2096716932838</v>
      </c>
      <c r="T312" s="77">
        <v>512.83451727783643</v>
      </c>
      <c r="U312" s="78">
        <v>858.62620944855598</v>
      </c>
      <c r="V312" s="77">
        <v>149.44486428779146</v>
      </c>
      <c r="W312" s="78">
        <v>128.95130145216251</v>
      </c>
      <c r="X312" s="77">
        <v>253.57033108897667</v>
      </c>
      <c r="Y312" s="78">
        <v>248.54563129486394</v>
      </c>
      <c r="Z312" s="84">
        <v>349.12238105837179</v>
      </c>
      <c r="AA312" s="85">
        <v>808.0537449223749</v>
      </c>
      <c r="AB312" s="84">
        <v>219.52326460521979</v>
      </c>
      <c r="AC312" s="85">
        <v>137.02178582188824</v>
      </c>
      <c r="AD312" s="84">
        <v>446.91231038895995</v>
      </c>
      <c r="AE312" s="85">
        <v>1222.5818741305438</v>
      </c>
      <c r="AF312" s="369">
        <v>1.4614177528254204</v>
      </c>
      <c r="AG312" s="95">
        <v>1.1487297525540605</v>
      </c>
      <c r="AH312" s="84">
        <v>108.64340493016526</v>
      </c>
      <c r="AI312" s="85">
        <v>778.88925268488117</v>
      </c>
      <c r="AJ312" s="84">
        <v>9.6098391478034699</v>
      </c>
      <c r="AK312" s="85">
        <v>40.843499239070766</v>
      </c>
      <c r="AL312" s="101">
        <v>4071.4601302097826</v>
      </c>
      <c r="AM312" s="79">
        <v>7560.3393856769235</v>
      </c>
      <c r="AN312" s="101"/>
      <c r="AO312" s="79"/>
      <c r="AP312" s="101">
        <v>1015.6252947019867</v>
      </c>
      <c r="AQ312" s="79">
        <v>0</v>
      </c>
      <c r="AR312" s="110">
        <v>50.269343354148546</v>
      </c>
      <c r="AS312" s="111">
        <v>36.460973956096254</v>
      </c>
      <c r="AT312" s="110">
        <v>108.91614569967642</v>
      </c>
      <c r="AU312" s="111">
        <v>139.81990732684852</v>
      </c>
      <c r="AV312" s="101">
        <v>421.62632185187249</v>
      </c>
      <c r="AW312" s="79">
        <v>740.95417672917472</v>
      </c>
      <c r="AX312" s="151"/>
      <c r="AY312"/>
      <c r="AZ312"/>
      <c r="BA312"/>
      <c r="BB312"/>
    </row>
    <row r="313" spans="1:54" ht="13.5" customHeight="1" x14ac:dyDescent="0.3">
      <c r="B313" s="163"/>
      <c r="C313" s="166"/>
      <c r="D313" s="167"/>
      <c r="E313" s="1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370"/>
      <c r="AG313" s="166"/>
      <c r="AH313" s="166"/>
      <c r="AI313" s="166"/>
      <c r="AJ313" s="166"/>
      <c r="AK313" s="166"/>
      <c r="AL313" s="166"/>
      <c r="AM313" s="372"/>
      <c r="AN313" s="372"/>
      <c r="AO313" s="372"/>
      <c r="AP313" s="372"/>
      <c r="AQ313" s="372"/>
      <c r="AR313" s="166"/>
      <c r="AS313" s="166"/>
      <c r="AT313" s="166"/>
      <c r="AU313" s="166"/>
      <c r="AV313" s="166"/>
      <c r="AW313" s="166"/>
      <c r="AX313" s="141"/>
      <c r="AY313" s="162"/>
      <c r="AZ313" s="164"/>
      <c r="BA313" s="165"/>
      <c r="BB313" s="165"/>
    </row>
  </sheetData>
  <sortState xmlns:xlrd2="http://schemas.microsoft.com/office/spreadsheetml/2017/richdata2" ref="B20:BF312">
    <sortCondition ref="B20:B312"/>
  </sortState>
  <mergeCells count="2">
    <mergeCell ref="AP7:AQ9"/>
    <mergeCell ref="AH7:AI9"/>
  </mergeCells>
  <pageMargins left="0.11811023622047245" right="0.11811023622047245" top="0.55118110236220474" bottom="0.55118110236220474" header="0.31496062992125984" footer="0.31496062992125984"/>
  <pageSetup paperSize="9" orientation="landscape" r:id="rId1"/>
  <colBreaks count="1" manualBreakCount="1">
    <brk id="3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8F47-AF54-431B-81A5-1E4AFF8C6755}">
  <dimension ref="A1:BE394"/>
  <sheetViews>
    <sheetView zoomScale="115" zoomScaleNormal="115" workbookViewId="0">
      <pane ySplit="12" topLeftCell="A64" activePane="bottomLeft" state="frozen"/>
      <selection pane="bottomLeft" activeCell="B350" sqref="B350:C677"/>
    </sheetView>
  </sheetViews>
  <sheetFormatPr defaultColWidth="9.109375" defaultRowHeight="13.8" x14ac:dyDescent="0.3"/>
  <cols>
    <col min="1" max="1" width="14.6640625" style="1" customWidth="1"/>
    <col min="2" max="2" width="8.88671875" style="295" customWidth="1"/>
    <col min="3" max="3" width="5.33203125" style="296" customWidth="1"/>
    <col min="4" max="4" width="5.33203125" style="295" customWidth="1"/>
    <col min="5" max="5" width="5.6640625" style="295" customWidth="1"/>
    <col min="6" max="6" width="5.88671875" style="295" customWidth="1"/>
    <col min="7" max="7" width="6.33203125" style="295" customWidth="1"/>
    <col min="8" max="8" width="5.109375" style="295" customWidth="1"/>
    <col min="9" max="9" width="5.33203125" style="295" customWidth="1"/>
    <col min="10" max="10" width="6.33203125" style="295" customWidth="1"/>
    <col min="11" max="11" width="5.88671875" style="295" customWidth="1"/>
    <col min="12" max="14" width="5.33203125" style="295" customWidth="1"/>
    <col min="15" max="15" width="5.6640625" style="295" customWidth="1"/>
    <col min="16" max="16" width="6.109375" style="295" customWidth="1"/>
    <col min="17" max="17" width="5.109375" style="295" customWidth="1"/>
    <col min="18" max="18" width="5.33203125" style="295" customWidth="1"/>
    <col min="19" max="19" width="5.5546875" style="295" customWidth="1"/>
    <col min="20" max="20" width="6.6640625" style="295" customWidth="1"/>
    <col min="21" max="21" width="5" style="295" customWidth="1"/>
    <col min="22" max="22" width="5.5546875" style="295" customWidth="1"/>
    <col min="23" max="24" width="5.88671875" style="295" customWidth="1"/>
    <col min="25" max="26" width="6.88671875" style="300" customWidth="1"/>
    <col min="27" max="28" width="7.33203125" style="300" customWidth="1"/>
    <col min="29" max="30" width="6" style="300" customWidth="1"/>
    <col min="31" max="31" width="8.44140625" style="300" customWidth="1"/>
    <col min="32" max="33" width="6.109375" style="300" customWidth="1"/>
    <col min="34" max="34" width="6.33203125" style="300" customWidth="1"/>
    <col min="35" max="36" width="5.5546875" style="300" customWidth="1"/>
    <col min="37" max="38" width="6.33203125" style="301" customWidth="1"/>
    <col min="39" max="40" width="6.88671875" style="301" customWidth="1"/>
    <col min="41" max="41" width="6.33203125" style="301" customWidth="1"/>
    <col min="42" max="42" width="6.109375" style="301" customWidth="1"/>
    <col min="43" max="43" width="5.33203125" style="301" customWidth="1"/>
    <col min="44" max="45" width="6.33203125" style="301" customWidth="1"/>
    <col min="46" max="46" width="6" style="301" customWidth="1"/>
    <col min="47" max="47" width="6.6640625" style="301" customWidth="1"/>
    <col min="48" max="48" width="7.109375" style="301" customWidth="1"/>
    <col min="49" max="49" width="7.33203125" style="1" customWidth="1"/>
    <col min="50" max="16384" width="9.109375" style="1"/>
  </cols>
  <sheetData>
    <row r="1" spans="1:49" x14ac:dyDescent="0.3">
      <c r="A1" s="3" t="s">
        <v>397</v>
      </c>
      <c r="B1" s="42"/>
      <c r="C1" s="15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9" ht="17.399999999999999" x14ac:dyDescent="0.3">
      <c r="A2" s="7" t="s">
        <v>388</v>
      </c>
      <c r="B2" s="43"/>
      <c r="C2" s="15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2"/>
    </row>
    <row r="3" spans="1:49" ht="14.4" x14ac:dyDescent="0.3">
      <c r="A3" s="405" t="s">
        <v>396</v>
      </c>
      <c r="B3" s="178"/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50"/>
    </row>
    <row r="4" spans="1:49" ht="14.4" x14ac:dyDescent="0.3">
      <c r="A4" s="177"/>
      <c r="B4" s="178"/>
      <c r="C4" s="179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50"/>
    </row>
    <row r="5" spans="1:49" ht="14.25" customHeight="1" x14ac:dyDescent="0.3">
      <c r="B5" s="44" t="s">
        <v>74</v>
      </c>
      <c r="C5" s="154"/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7"/>
      <c r="X5" s="48"/>
      <c r="Y5" s="49" t="s">
        <v>75</v>
      </c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52" t="s">
        <v>76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4"/>
      <c r="AW5" s="2"/>
    </row>
    <row r="6" spans="1:49" ht="13.5" customHeight="1" x14ac:dyDescent="0.3">
      <c r="A6" s="36" t="s">
        <v>353</v>
      </c>
      <c r="B6" s="136" t="s">
        <v>1</v>
      </c>
      <c r="C6" s="392" t="s">
        <v>2</v>
      </c>
      <c r="D6" s="25" t="s">
        <v>44</v>
      </c>
      <c r="E6" s="26"/>
      <c r="F6" s="25" t="s">
        <v>47</v>
      </c>
      <c r="G6" s="155"/>
      <c r="H6" s="25" t="s">
        <v>354</v>
      </c>
      <c r="I6" s="26"/>
      <c r="J6" s="25" t="s">
        <v>51</v>
      </c>
      <c r="K6" s="26"/>
      <c r="L6" s="26" t="s">
        <v>36</v>
      </c>
      <c r="M6" s="25" t="s">
        <v>340</v>
      </c>
      <c r="N6" s="26"/>
      <c r="O6" s="25" t="s">
        <v>347</v>
      </c>
      <c r="P6" s="26"/>
      <c r="Q6" s="25" t="s">
        <v>54</v>
      </c>
      <c r="R6" s="26"/>
      <c r="S6" s="199" t="s">
        <v>341</v>
      </c>
      <c r="T6" s="155"/>
      <c r="U6" s="25" t="s">
        <v>55</v>
      </c>
      <c r="V6" s="26"/>
      <c r="W6" s="25" t="s">
        <v>56</v>
      </c>
      <c r="X6" s="26"/>
      <c r="Y6" s="171" t="s">
        <v>58</v>
      </c>
      <c r="Z6" s="10"/>
      <c r="AA6" s="9" t="s">
        <v>60</v>
      </c>
      <c r="AB6" s="10"/>
      <c r="AC6" s="9" t="s">
        <v>77</v>
      </c>
      <c r="AD6" s="10"/>
      <c r="AE6" s="171" t="s">
        <v>385</v>
      </c>
      <c r="AF6" s="55"/>
      <c r="AG6" s="9" t="s">
        <v>63</v>
      </c>
      <c r="AH6" s="10"/>
      <c r="AI6" s="9" t="s">
        <v>64</v>
      </c>
      <c r="AJ6" s="10"/>
      <c r="AK6" s="17" t="s">
        <v>67</v>
      </c>
      <c r="AL6" s="18"/>
      <c r="AM6" s="219" t="s">
        <v>350</v>
      </c>
      <c r="AN6" s="215"/>
      <c r="AO6" s="406" t="s">
        <v>386</v>
      </c>
      <c r="AP6" s="407"/>
      <c r="AQ6" s="17" t="s">
        <v>342</v>
      </c>
      <c r="AR6" s="18"/>
      <c r="AS6" s="17" t="s">
        <v>71</v>
      </c>
      <c r="AT6" s="18"/>
      <c r="AU6" s="17" t="s">
        <v>73</v>
      </c>
      <c r="AV6" s="18"/>
      <c r="AW6" s="4"/>
    </row>
    <row r="7" spans="1:49" x14ac:dyDescent="0.3">
      <c r="A7" s="37"/>
      <c r="B7" s="137" t="s">
        <v>3</v>
      </c>
      <c r="C7" s="393" t="s">
        <v>4</v>
      </c>
      <c r="D7" s="28" t="s">
        <v>52</v>
      </c>
      <c r="E7" s="29"/>
      <c r="F7" s="28" t="s">
        <v>53</v>
      </c>
      <c r="G7" s="156"/>
      <c r="H7" s="28" t="s">
        <v>49</v>
      </c>
      <c r="I7" s="29"/>
      <c r="J7" s="28" t="s">
        <v>52</v>
      </c>
      <c r="K7" s="29"/>
      <c r="L7" s="29" t="s">
        <v>9</v>
      </c>
      <c r="M7" s="28" t="s">
        <v>52</v>
      </c>
      <c r="N7" s="29"/>
      <c r="O7" s="28" t="s">
        <v>346</v>
      </c>
      <c r="P7" s="29"/>
      <c r="Q7" s="28" t="s">
        <v>52</v>
      </c>
      <c r="R7" s="29"/>
      <c r="S7" s="200" t="s">
        <v>343</v>
      </c>
      <c r="T7" s="156"/>
      <c r="U7" s="28" t="s">
        <v>344</v>
      </c>
      <c r="V7" s="29"/>
      <c r="W7" s="28" t="s">
        <v>57</v>
      </c>
      <c r="X7" s="29"/>
      <c r="Y7" s="172" t="s">
        <v>59</v>
      </c>
      <c r="Z7" s="12"/>
      <c r="AA7" s="11" t="s">
        <v>61</v>
      </c>
      <c r="AB7" s="12"/>
      <c r="AC7" s="13" t="s">
        <v>78</v>
      </c>
      <c r="AD7" s="12"/>
      <c r="AE7" s="172" t="s">
        <v>349</v>
      </c>
      <c r="AF7" s="168"/>
      <c r="AG7" s="11" t="s">
        <v>52</v>
      </c>
      <c r="AH7" s="12"/>
      <c r="AI7" s="11" t="s">
        <v>65</v>
      </c>
      <c r="AJ7" s="12"/>
      <c r="AK7" s="19" t="s">
        <v>53</v>
      </c>
      <c r="AL7" s="20"/>
      <c r="AM7" s="220" t="s">
        <v>351</v>
      </c>
      <c r="AN7" s="216"/>
      <c r="AO7" s="408"/>
      <c r="AP7" s="409"/>
      <c r="AQ7" s="19" t="s">
        <v>345</v>
      </c>
      <c r="AR7" s="20"/>
      <c r="AS7" s="19" t="s">
        <v>69</v>
      </c>
      <c r="AT7" s="20"/>
      <c r="AU7" s="19" t="s">
        <v>72</v>
      </c>
      <c r="AV7" s="20"/>
      <c r="AW7" s="4"/>
    </row>
    <row r="8" spans="1:49" x14ac:dyDescent="0.3">
      <c r="A8" s="37"/>
      <c r="B8" s="137" t="s">
        <v>7</v>
      </c>
      <c r="C8" s="393" t="s">
        <v>37</v>
      </c>
      <c r="D8" s="30"/>
      <c r="E8" s="31"/>
      <c r="F8" s="30"/>
      <c r="G8" s="193"/>
      <c r="H8" s="32" t="s">
        <v>50</v>
      </c>
      <c r="I8" s="31"/>
      <c r="J8" s="30"/>
      <c r="K8" s="31"/>
      <c r="L8" s="29"/>
      <c r="M8" s="30"/>
      <c r="N8" s="31"/>
      <c r="O8" s="30"/>
      <c r="P8" s="31"/>
      <c r="Q8" s="30"/>
      <c r="R8" s="31"/>
      <c r="S8" s="204"/>
      <c r="T8" s="193"/>
      <c r="U8" s="32"/>
      <c r="V8" s="31"/>
      <c r="W8" s="32"/>
      <c r="X8" s="31"/>
      <c r="Y8" s="173" t="s">
        <v>53</v>
      </c>
      <c r="Z8" s="14"/>
      <c r="AA8" s="13"/>
      <c r="AB8" s="14"/>
      <c r="AC8" s="58"/>
      <c r="AD8" s="15"/>
      <c r="AE8" s="173" t="s">
        <v>62</v>
      </c>
      <c r="AF8" s="56"/>
      <c r="AG8" s="13"/>
      <c r="AH8" s="14"/>
      <c r="AI8" s="13"/>
      <c r="AJ8" s="14"/>
      <c r="AK8" s="21"/>
      <c r="AL8" s="22"/>
      <c r="AM8" s="221" t="s">
        <v>352</v>
      </c>
      <c r="AN8" s="217"/>
      <c r="AO8" s="410"/>
      <c r="AP8" s="411"/>
      <c r="AQ8" s="21"/>
      <c r="AR8" s="22"/>
      <c r="AS8" s="21" t="s">
        <v>70</v>
      </c>
      <c r="AT8" s="22"/>
      <c r="AU8" s="21"/>
      <c r="AV8" s="22"/>
      <c r="AW8" s="4"/>
    </row>
    <row r="9" spans="1:49" x14ac:dyDescent="0.3">
      <c r="A9" s="37"/>
      <c r="B9" s="137">
        <v>2023</v>
      </c>
      <c r="C9" s="393">
        <v>2023</v>
      </c>
      <c r="D9" s="27" t="s">
        <v>0</v>
      </c>
      <c r="E9" s="60" t="s">
        <v>45</v>
      </c>
      <c r="F9" s="27" t="s">
        <v>0</v>
      </c>
      <c r="G9" s="194" t="s">
        <v>45</v>
      </c>
      <c r="H9" s="27" t="s">
        <v>0</v>
      </c>
      <c r="I9" s="60" t="s">
        <v>45</v>
      </c>
      <c r="J9" s="27" t="s">
        <v>0</v>
      </c>
      <c r="K9" s="60" t="s">
        <v>45</v>
      </c>
      <c r="L9" s="29" t="s">
        <v>8</v>
      </c>
      <c r="M9" s="27" t="s">
        <v>0</v>
      </c>
      <c r="N9" s="60" t="s">
        <v>45</v>
      </c>
      <c r="O9" s="27" t="s">
        <v>0</v>
      </c>
      <c r="P9" s="60" t="s">
        <v>45</v>
      </c>
      <c r="Q9" s="27" t="s">
        <v>0</v>
      </c>
      <c r="R9" s="60" t="s">
        <v>45</v>
      </c>
      <c r="S9" s="26" t="s">
        <v>0</v>
      </c>
      <c r="T9" s="194" t="s">
        <v>45</v>
      </c>
      <c r="U9" s="27" t="s">
        <v>0</v>
      </c>
      <c r="V9" s="60" t="s">
        <v>45</v>
      </c>
      <c r="W9" s="27" t="s">
        <v>0</v>
      </c>
      <c r="X9" s="60" t="s">
        <v>45</v>
      </c>
      <c r="Y9" s="10" t="s">
        <v>0</v>
      </c>
      <c r="Z9" s="62" t="s">
        <v>45</v>
      </c>
      <c r="AA9" s="15" t="s">
        <v>0</v>
      </c>
      <c r="AB9" s="62" t="s">
        <v>45</v>
      </c>
      <c r="AC9" s="57" t="s">
        <v>0</v>
      </c>
      <c r="AD9" s="64" t="s">
        <v>45</v>
      </c>
      <c r="AE9" s="15" t="s">
        <v>0</v>
      </c>
      <c r="AF9" s="62" t="s">
        <v>45</v>
      </c>
      <c r="AG9" s="15" t="s">
        <v>0</v>
      </c>
      <c r="AH9" s="62" t="s">
        <v>45</v>
      </c>
      <c r="AI9" s="15" t="s">
        <v>0</v>
      </c>
      <c r="AJ9" s="62" t="s">
        <v>45</v>
      </c>
      <c r="AK9" s="23" t="s">
        <v>0</v>
      </c>
      <c r="AL9" s="66" t="s">
        <v>45</v>
      </c>
      <c r="AM9" s="23" t="s">
        <v>0</v>
      </c>
      <c r="AN9" s="66" t="s">
        <v>45</v>
      </c>
      <c r="AO9" s="23" t="s">
        <v>0</v>
      </c>
      <c r="AP9" s="66" t="s">
        <v>45</v>
      </c>
      <c r="AQ9" s="23" t="s">
        <v>0</v>
      </c>
      <c r="AR9" s="66" t="s">
        <v>45</v>
      </c>
      <c r="AS9" s="23" t="s">
        <v>0</v>
      </c>
      <c r="AT9" s="66" t="s">
        <v>45</v>
      </c>
      <c r="AU9" s="23" t="s">
        <v>0</v>
      </c>
      <c r="AV9" s="66" t="s">
        <v>45</v>
      </c>
      <c r="AW9" s="5"/>
    </row>
    <row r="10" spans="1:49" x14ac:dyDescent="0.3">
      <c r="A10" s="190"/>
      <c r="B10" s="138"/>
      <c r="C10" s="394"/>
      <c r="D10" s="33"/>
      <c r="E10" s="61" t="s">
        <v>46</v>
      </c>
      <c r="F10" s="33"/>
      <c r="G10" s="195" t="s">
        <v>46</v>
      </c>
      <c r="H10" s="33"/>
      <c r="I10" s="61" t="s">
        <v>46</v>
      </c>
      <c r="J10" s="33"/>
      <c r="K10" s="61" t="s">
        <v>46</v>
      </c>
      <c r="L10" s="31" t="s">
        <v>0</v>
      </c>
      <c r="M10" s="33"/>
      <c r="N10" s="61" t="s">
        <v>46</v>
      </c>
      <c r="O10" s="33"/>
      <c r="P10" s="61" t="s">
        <v>46</v>
      </c>
      <c r="Q10" s="33"/>
      <c r="R10" s="61" t="s">
        <v>46</v>
      </c>
      <c r="S10" s="31"/>
      <c r="T10" s="195" t="s">
        <v>46</v>
      </c>
      <c r="U10" s="33"/>
      <c r="V10" s="61" t="s">
        <v>46</v>
      </c>
      <c r="W10" s="33"/>
      <c r="X10" s="61" t="s">
        <v>46</v>
      </c>
      <c r="Y10" s="14"/>
      <c r="Z10" s="63" t="s">
        <v>46</v>
      </c>
      <c r="AA10" s="16"/>
      <c r="AB10" s="63" t="s">
        <v>46</v>
      </c>
      <c r="AC10" s="16"/>
      <c r="AD10" s="65" t="s">
        <v>46</v>
      </c>
      <c r="AE10" s="16"/>
      <c r="AF10" s="63" t="s">
        <v>46</v>
      </c>
      <c r="AG10" s="16"/>
      <c r="AH10" s="63" t="s">
        <v>46</v>
      </c>
      <c r="AI10" s="16"/>
      <c r="AJ10" s="63" t="s">
        <v>46</v>
      </c>
      <c r="AK10" s="24"/>
      <c r="AL10" s="67" t="s">
        <v>46</v>
      </c>
      <c r="AM10" s="24"/>
      <c r="AN10" s="67" t="s">
        <v>46</v>
      </c>
      <c r="AO10" s="24"/>
      <c r="AP10" s="67" t="s">
        <v>46</v>
      </c>
      <c r="AQ10" s="24"/>
      <c r="AR10" s="67" t="s">
        <v>46</v>
      </c>
      <c r="AS10" s="24"/>
      <c r="AT10" s="67" t="s">
        <v>46</v>
      </c>
      <c r="AU10" s="24"/>
      <c r="AV10" s="67" t="s">
        <v>46</v>
      </c>
      <c r="AW10" s="6"/>
    </row>
    <row r="11" spans="1:49" ht="10.199999999999999" customHeight="1" x14ac:dyDescent="0.3">
      <c r="A11" s="176"/>
      <c r="B11" s="139"/>
      <c r="C11" s="157"/>
      <c r="D11" s="69"/>
      <c r="E11" s="70"/>
      <c r="F11" s="69"/>
      <c r="G11" s="196"/>
      <c r="H11" s="69"/>
      <c r="I11" s="70"/>
      <c r="J11" s="69"/>
      <c r="K11" s="70"/>
      <c r="L11" s="174"/>
      <c r="M11" s="140"/>
      <c r="N11" s="148"/>
      <c r="O11" s="133"/>
      <c r="P11" s="149"/>
      <c r="Q11" s="69"/>
      <c r="R11" s="70"/>
      <c r="S11" s="174"/>
      <c r="T11" s="196"/>
      <c r="U11" s="69"/>
      <c r="V11" s="70"/>
      <c r="W11" s="69"/>
      <c r="X11" s="70"/>
      <c r="Y11" s="205"/>
      <c r="Z11" s="81"/>
      <c r="AA11" s="80"/>
      <c r="AB11" s="81"/>
      <c r="AC11" s="80"/>
      <c r="AD11" s="81"/>
      <c r="AE11" s="169"/>
      <c r="AF11" s="169"/>
      <c r="AG11" s="80"/>
      <c r="AH11" s="81"/>
      <c r="AI11" s="80"/>
      <c r="AJ11" s="81"/>
      <c r="AK11" s="98"/>
      <c r="AL11" s="99"/>
      <c r="AM11" s="224"/>
      <c r="AN11" s="225"/>
      <c r="AO11" s="98"/>
      <c r="AP11" s="99"/>
      <c r="AQ11" s="98"/>
      <c r="AR11" s="99"/>
      <c r="AS11" s="98"/>
      <c r="AT11" s="99"/>
      <c r="AU11" s="98"/>
      <c r="AV11" s="99"/>
      <c r="AW11" s="2"/>
    </row>
    <row r="12" spans="1:49" ht="13.95" customHeight="1" x14ac:dyDescent="0.3">
      <c r="A12" s="228" t="s">
        <v>38</v>
      </c>
      <c r="B12" s="74">
        <v>5573310</v>
      </c>
      <c r="C12" s="158">
        <v>7.43</v>
      </c>
      <c r="D12" s="74">
        <v>1042.8439256994495</v>
      </c>
      <c r="E12" s="75">
        <v>3019.8045294788913</v>
      </c>
      <c r="F12" s="74">
        <v>3640.9261314102387</v>
      </c>
      <c r="G12" s="197">
        <v>5213.5198828003467</v>
      </c>
      <c r="H12" s="74">
        <v>28.642270896485485</v>
      </c>
      <c r="I12" s="197">
        <v>57.911643266497357</v>
      </c>
      <c r="J12" s="74">
        <v>-2558.6950463153858</v>
      </c>
      <c r="K12" s="75">
        <v>-2181.8742713629781</v>
      </c>
      <c r="L12" s="201">
        <v>2593.4508900994201</v>
      </c>
      <c r="M12" s="74">
        <v>650.54623863018571</v>
      </c>
      <c r="N12" s="75">
        <v>872.7434747358393</v>
      </c>
      <c r="O12" s="74">
        <v>3243.9971287296048</v>
      </c>
      <c r="P12" s="75">
        <v>3466.4054703865377</v>
      </c>
      <c r="Q12" s="74">
        <v>761.28321902424238</v>
      </c>
      <c r="R12" s="75">
        <v>1193.7320310587425</v>
      </c>
      <c r="S12" s="126">
        <v>447.28971589055703</v>
      </c>
      <c r="T12" s="75">
        <v>817.90738145016155</v>
      </c>
      <c r="U12" s="126">
        <v>170.19913312974845</v>
      </c>
      <c r="V12" s="197">
        <v>145.92897980830128</v>
      </c>
      <c r="W12" s="74">
        <v>310.89025871519794</v>
      </c>
      <c r="X12" s="75">
        <v>375.11901843428768</v>
      </c>
      <c r="Y12" s="206">
        <v>765.76823317920594</v>
      </c>
      <c r="Z12" s="83">
        <v>1383.9272894796807</v>
      </c>
      <c r="AA12" s="82">
        <v>99.202506343208313</v>
      </c>
      <c r="AB12" s="83">
        <v>86.280806428463066</v>
      </c>
      <c r="AC12" s="82">
        <v>52.147666458531823</v>
      </c>
      <c r="AD12" s="83">
        <v>-92.67505030942111</v>
      </c>
      <c r="AE12" s="363">
        <v>1.7055007165074543</v>
      </c>
      <c r="AF12" s="93">
        <v>1.3226464454279914</v>
      </c>
      <c r="AG12" s="82">
        <v>1086.3151497189283</v>
      </c>
      <c r="AH12" s="83">
        <v>1460.048688590801</v>
      </c>
      <c r="AI12" s="82">
        <v>82.160824342951429</v>
      </c>
      <c r="AJ12" s="83">
        <v>72.297510847968724</v>
      </c>
      <c r="AK12" s="100">
        <v>3356.3089201318426</v>
      </c>
      <c r="AL12" s="76">
        <v>6931.3311328528289</v>
      </c>
      <c r="AM12" s="100"/>
      <c r="AN12" s="76"/>
      <c r="AO12" s="100">
        <v>1102.1964384252806</v>
      </c>
      <c r="AP12" s="76">
        <v>195.55859016634636</v>
      </c>
      <c r="AQ12" s="118">
        <v>61.665922533091347</v>
      </c>
      <c r="AR12" s="109">
        <v>47.194125643293091</v>
      </c>
      <c r="AS12" s="108">
        <v>97.819575292952536</v>
      </c>
      <c r="AT12" s="109">
        <v>131.00762141713599</v>
      </c>
      <c r="AU12" s="100">
        <v>2976.0133759363835</v>
      </c>
      <c r="AV12" s="76">
        <v>3522.0692843749935</v>
      </c>
      <c r="AW12" s="141"/>
    </row>
    <row r="13" spans="1:49" ht="8.6999999999999993" customHeight="1" x14ac:dyDescent="0.3">
      <c r="A13" s="180"/>
      <c r="B13" s="181"/>
      <c r="C13" s="182"/>
      <c r="D13" s="181"/>
      <c r="E13" s="73"/>
      <c r="F13" s="181"/>
      <c r="G13" s="198"/>
      <c r="H13" s="235"/>
      <c r="I13" s="236"/>
      <c r="J13" s="181"/>
      <c r="K13" s="73"/>
      <c r="L13" s="202"/>
      <c r="M13" s="181"/>
      <c r="N13" s="73"/>
      <c r="O13" s="181"/>
      <c r="P13" s="73"/>
      <c r="Q13" s="181"/>
      <c r="R13" s="73"/>
      <c r="S13" s="183"/>
      <c r="T13" s="198"/>
      <c r="U13" s="181"/>
      <c r="V13" s="73"/>
      <c r="W13" s="181"/>
      <c r="X13" s="73"/>
      <c r="Y13" s="207"/>
      <c r="Z13" s="87"/>
      <c r="AA13" s="184"/>
      <c r="AB13" s="87"/>
      <c r="AC13" s="184"/>
      <c r="AD13" s="87"/>
      <c r="AE13" s="185"/>
      <c r="AF13" s="186"/>
      <c r="AG13" s="184"/>
      <c r="AH13" s="87"/>
      <c r="AI13" s="184"/>
      <c r="AJ13" s="87"/>
      <c r="AK13" s="187"/>
      <c r="AL13" s="103"/>
      <c r="AM13" s="187"/>
      <c r="AN13" s="237"/>
      <c r="AO13" s="187"/>
      <c r="AP13" s="103"/>
      <c r="AQ13" s="188"/>
      <c r="AR13" s="116"/>
      <c r="AS13" s="189"/>
      <c r="AT13" s="116"/>
      <c r="AU13" s="187"/>
      <c r="AV13" s="103"/>
      <c r="AW13" s="141"/>
    </row>
    <row r="14" spans="1:49" ht="13.5" customHeight="1" x14ac:dyDescent="0.3">
      <c r="A14" s="191" t="s">
        <v>383</v>
      </c>
      <c r="B14" s="77">
        <v>5533611</v>
      </c>
      <c r="C14" s="229">
        <v>20.02</v>
      </c>
      <c r="D14" s="77">
        <v>1424.6117481405902</v>
      </c>
      <c r="E14" s="78">
        <v>5683.2305912612937</v>
      </c>
      <c r="F14" s="77">
        <v>7677.2819250720722</v>
      </c>
      <c r="G14" s="230">
        <v>11442.270100507607</v>
      </c>
      <c r="H14" s="231">
        <v>18.556199473255848</v>
      </c>
      <c r="I14" s="232">
        <v>49.668733051574897</v>
      </c>
      <c r="J14" s="77">
        <v>-6213.8472333960608</v>
      </c>
      <c r="K14" s="78">
        <v>-5751.7683048356666</v>
      </c>
      <c r="L14" s="233">
        <v>4837.0829603183165</v>
      </c>
      <c r="M14" s="77">
        <v>1939.577076964752</v>
      </c>
      <c r="N14" s="78">
        <v>2156.0766028728799</v>
      </c>
      <c r="O14" s="77">
        <v>6776.660037283069</v>
      </c>
      <c r="P14" s="78">
        <v>6983.0697663261826</v>
      </c>
      <c r="Q14" s="77">
        <v>623.24801094258328</v>
      </c>
      <c r="R14" s="78">
        <v>1146.9540310983191</v>
      </c>
      <c r="S14" s="127">
        <v>442.82554612169156</v>
      </c>
      <c r="T14" s="230">
        <v>890.81844713334556</v>
      </c>
      <c r="U14" s="77">
        <v>140.74346351538412</v>
      </c>
      <c r="V14" s="78">
        <v>128.75283788624023</v>
      </c>
      <c r="W14" s="77">
        <v>211.41077531109431</v>
      </c>
      <c r="X14" s="78">
        <v>293.70606927555986</v>
      </c>
      <c r="Y14" s="234">
        <v>740.2281094370386</v>
      </c>
      <c r="Z14" s="85">
        <v>1707.342683600275</v>
      </c>
      <c r="AA14" s="84">
        <v>83.883090270983132</v>
      </c>
      <c r="AB14" s="85">
        <v>67.177728414762981</v>
      </c>
      <c r="AC14" s="84">
        <v>111.5514556697245</v>
      </c>
      <c r="AD14" s="85">
        <v>-244.3434617286976</v>
      </c>
      <c r="AE14" s="94">
        <v>1.4436950357049101</v>
      </c>
      <c r="AF14" s="95">
        <v>1.1565010269168707</v>
      </c>
      <c r="AG14" s="84">
        <v>1263.8004027442478</v>
      </c>
      <c r="AH14" s="85">
        <v>1917.0779068315424</v>
      </c>
      <c r="AI14" s="84">
        <v>51.493770014311927</v>
      </c>
      <c r="AJ14" s="85">
        <v>49.969111817942149</v>
      </c>
      <c r="AK14" s="101">
        <v>3378.0888453904695</v>
      </c>
      <c r="AL14" s="79">
        <v>7850.3736885823746</v>
      </c>
      <c r="AM14" s="101">
        <v>4360.4097109012546</v>
      </c>
      <c r="AN14" s="79">
        <v>9347.3987857332231</v>
      </c>
      <c r="AO14" s="101">
        <v>1134.5567306483958</v>
      </c>
      <c r="AP14" s="79">
        <v>205.04211176571684</v>
      </c>
      <c r="AQ14" s="119">
        <v>59.218061398077793</v>
      </c>
      <c r="AR14" s="111">
        <v>42.019998805010253</v>
      </c>
      <c r="AS14" s="110">
        <v>56.454670052662394</v>
      </c>
      <c r="AT14" s="111">
        <v>81.983728088372914</v>
      </c>
      <c r="AU14" s="101">
        <v>2697.8300640630514</v>
      </c>
      <c r="AV14" s="79">
        <v>3209.0177751417659</v>
      </c>
      <c r="AW14" s="141"/>
    </row>
    <row r="15" spans="1:49" ht="8.6999999999999993" customHeight="1" x14ac:dyDescent="0.3">
      <c r="A15" s="71"/>
      <c r="B15" s="142"/>
      <c r="C15" s="238"/>
      <c r="D15" s="72"/>
      <c r="E15" s="73"/>
      <c r="F15" s="72"/>
      <c r="G15" s="198"/>
      <c r="H15" s="239"/>
      <c r="I15" s="236"/>
      <c r="J15" s="72"/>
      <c r="K15" s="73"/>
      <c r="L15" s="203"/>
      <c r="M15" s="134"/>
      <c r="N15" s="135"/>
      <c r="O15" s="134"/>
      <c r="P15" s="135"/>
      <c r="Q15" s="72"/>
      <c r="R15" s="73"/>
      <c r="S15" s="128"/>
      <c r="T15" s="198"/>
      <c r="U15" s="72"/>
      <c r="V15" s="73"/>
      <c r="W15" s="72"/>
      <c r="X15" s="73"/>
      <c r="Y15" s="208"/>
      <c r="Z15" s="87"/>
      <c r="AA15" s="86"/>
      <c r="AB15" s="87"/>
      <c r="AC15" s="86"/>
      <c r="AD15" s="87"/>
      <c r="AE15" s="170"/>
      <c r="AF15" s="170"/>
      <c r="AG15" s="86"/>
      <c r="AH15" s="87"/>
      <c r="AI15" s="86"/>
      <c r="AJ15" s="87"/>
      <c r="AK15" s="102"/>
      <c r="AL15" s="103"/>
      <c r="AM15" s="102"/>
      <c r="AN15" s="237"/>
      <c r="AO15" s="131"/>
      <c r="AP15" s="132"/>
      <c r="AQ15" s="120"/>
      <c r="AR15" s="103"/>
      <c r="AS15" s="112"/>
      <c r="AT15" s="116"/>
      <c r="AU15" s="102"/>
      <c r="AV15" s="103"/>
      <c r="AW15" s="143"/>
    </row>
    <row r="16" spans="1:49" s="263" customFormat="1" ht="14.7" customHeight="1" x14ac:dyDescent="0.3">
      <c r="A16" s="240" t="s">
        <v>39</v>
      </c>
      <c r="B16" s="241">
        <v>682</v>
      </c>
      <c r="C16" s="402">
        <v>4.3600000000000003</v>
      </c>
      <c r="D16" s="241">
        <v>274.69132675222113</v>
      </c>
      <c r="E16" s="245">
        <v>296.81205133267525</v>
      </c>
      <c r="F16" s="247">
        <v>2838.7846028114209</v>
      </c>
      <c r="G16" s="242">
        <v>3083.7381994077</v>
      </c>
      <c r="H16" s="243">
        <v>9.0251649234628495</v>
      </c>
      <c r="I16" s="244">
        <v>9.6250729517079154</v>
      </c>
      <c r="J16" s="241">
        <v>-4479.3762774363477</v>
      </c>
      <c r="K16" s="245">
        <v>-4339.1364516129033</v>
      </c>
      <c r="L16" s="246">
        <v>1542.9381244790218</v>
      </c>
      <c r="M16" s="241">
        <v>-866.40811258278143</v>
      </c>
      <c r="N16" s="245">
        <v>-765.18721026490073</v>
      </c>
      <c r="O16" s="241">
        <v>2276.7797535667964</v>
      </c>
      <c r="P16" s="245">
        <v>1966.647176625082</v>
      </c>
      <c r="Q16" s="241">
        <v>-727.20661290322573</v>
      </c>
      <c r="R16" s="245">
        <v>-401.27539589442819</v>
      </c>
      <c r="S16" s="247">
        <v>152.98240799158779</v>
      </c>
      <c r="T16" s="242">
        <v>217.91449747332956</v>
      </c>
      <c r="U16" s="241">
        <v>-117.55624509221343</v>
      </c>
      <c r="V16" s="245">
        <v>-84.463276836158201</v>
      </c>
      <c r="W16" s="241">
        <v>-1576.1257331378299</v>
      </c>
      <c r="X16" s="245">
        <v>-1527.6019941348975</v>
      </c>
      <c r="Y16" s="248">
        <v>-206.6533827893175</v>
      </c>
      <c r="Z16" s="249">
        <v>-143.20489614243328</v>
      </c>
      <c r="AA16" s="250">
        <v>-727.80726749107043</v>
      </c>
      <c r="AB16" s="251">
        <v>-344.44637808231494</v>
      </c>
      <c r="AC16" s="252">
        <v>-2815.8492437923251</v>
      </c>
      <c r="AD16" s="251">
        <v>-475.89626099706743</v>
      </c>
      <c r="AE16" s="253">
        <v>-1.5194812751670521</v>
      </c>
      <c r="AF16" s="254">
        <v>-1.0560855437207126</v>
      </c>
      <c r="AG16" s="250">
        <v>-7.5262078634562632</v>
      </c>
      <c r="AH16" s="251">
        <v>10.938909478817434</v>
      </c>
      <c r="AI16" s="250">
        <v>-0.70456865834299931</v>
      </c>
      <c r="AJ16" s="251">
        <v>0.94903773086468168</v>
      </c>
      <c r="AK16" s="255">
        <v>0</v>
      </c>
      <c r="AL16" s="256">
        <v>1.2160717069368667</v>
      </c>
      <c r="AM16" s="257"/>
      <c r="AN16" s="256"/>
      <c r="AO16" s="257">
        <v>0</v>
      </c>
      <c r="AP16" s="256">
        <v>-247.99353923853923</v>
      </c>
      <c r="AQ16" s="258">
        <v>10.749886743765122</v>
      </c>
      <c r="AR16" s="259">
        <v>8.6181620219617514</v>
      </c>
      <c r="AS16" s="260">
        <v>10.695923856124221</v>
      </c>
      <c r="AT16" s="259">
        <v>14.486723535990258</v>
      </c>
      <c r="AU16" s="261">
        <v>-3984.2420967741941</v>
      </c>
      <c r="AV16" s="256">
        <v>-3309.9594428152491</v>
      </c>
      <c r="AW16" s="262"/>
    </row>
    <row r="17" spans="1:49" s="263" customFormat="1" ht="14.7" customHeight="1" x14ac:dyDescent="0.3">
      <c r="A17" s="264" t="s">
        <v>40</v>
      </c>
      <c r="B17" s="265">
        <v>674500</v>
      </c>
      <c r="C17" s="403">
        <v>10.86</v>
      </c>
      <c r="D17" s="265">
        <v>8719.7225868725855</v>
      </c>
      <c r="E17" s="269">
        <v>11858.200719550719</v>
      </c>
      <c r="F17" s="271">
        <v>12011.042808002809</v>
      </c>
      <c r="G17" s="266">
        <v>14470.610045630046</v>
      </c>
      <c r="H17" s="267">
        <v>73.594788182221976</v>
      </c>
      <c r="I17" s="268">
        <v>84.480576473192059</v>
      </c>
      <c r="J17" s="265">
        <v>-1960.905946547884</v>
      </c>
      <c r="K17" s="269">
        <v>-1145.1547398665678</v>
      </c>
      <c r="L17" s="270">
        <v>4569.4270175438596</v>
      </c>
      <c r="M17" s="265">
        <v>3389.038630377524</v>
      </c>
      <c r="N17" s="269">
        <v>3389.038630377524</v>
      </c>
      <c r="O17" s="265">
        <v>5982.4824934152766</v>
      </c>
      <c r="P17" s="269">
        <v>5982.4824934152766</v>
      </c>
      <c r="Q17" s="265">
        <v>2159.6310128994428</v>
      </c>
      <c r="R17" s="269">
        <v>3593.0692406918793</v>
      </c>
      <c r="S17" s="271">
        <v>1135.9584798685291</v>
      </c>
      <c r="T17" s="266">
        <v>1506.9411023160362</v>
      </c>
      <c r="U17" s="265">
        <v>649.97446617799369</v>
      </c>
      <c r="V17" s="269">
        <v>606.5453400540049</v>
      </c>
      <c r="W17" s="265">
        <v>1721.9046896239238</v>
      </c>
      <c r="X17" s="269">
        <v>2086.1281383758428</v>
      </c>
      <c r="Y17" s="272">
        <v>3283.0895203160271</v>
      </c>
      <c r="Z17" s="273">
        <v>3564.8224303987959</v>
      </c>
      <c r="AA17" s="274">
        <v>9647.1819659859175</v>
      </c>
      <c r="AB17" s="275">
        <v>3056.2590713270165</v>
      </c>
      <c r="AC17" s="276">
        <v>1791.1974671499775</v>
      </c>
      <c r="AD17" s="275">
        <v>3562.7952946350042</v>
      </c>
      <c r="AE17" s="277">
        <v>11970.090874062167</v>
      </c>
      <c r="AF17" s="278">
        <v>5557.321667957508</v>
      </c>
      <c r="AG17" s="274">
        <v>9443.1433905445465</v>
      </c>
      <c r="AH17" s="275">
        <v>9663.5349882977061</v>
      </c>
      <c r="AI17" s="274">
        <v>651.95334394872009</v>
      </c>
      <c r="AJ17" s="275">
        <v>559.41293103096791</v>
      </c>
      <c r="AK17" s="279">
        <v>15552.55293255132</v>
      </c>
      <c r="AL17" s="280">
        <v>18510.07184750733</v>
      </c>
      <c r="AM17" s="281"/>
      <c r="AN17" s="280"/>
      <c r="AO17" s="281">
        <v>3951.9495901430032</v>
      </c>
      <c r="AP17" s="280">
        <v>2097.0176557550158</v>
      </c>
      <c r="AQ17" s="282">
        <v>95.543178143540587</v>
      </c>
      <c r="AR17" s="283">
        <v>91.279888989805002</v>
      </c>
      <c r="AS17" s="284">
        <v>260.92884610127788</v>
      </c>
      <c r="AT17" s="283">
        <v>238.33745062403452</v>
      </c>
      <c r="AU17" s="285">
        <v>11422.056003884358</v>
      </c>
      <c r="AV17" s="280">
        <v>14496.389649662855</v>
      </c>
      <c r="AW17" s="262"/>
    </row>
    <row r="18" spans="1:49" ht="12" customHeight="1" x14ac:dyDescent="0.3">
      <c r="A18" s="144"/>
      <c r="B18" s="142"/>
      <c r="C18" s="341"/>
      <c r="D18" s="72"/>
      <c r="E18" s="73"/>
      <c r="F18" s="72"/>
      <c r="G18" s="73"/>
      <c r="H18" s="239"/>
      <c r="I18" s="236"/>
      <c r="J18" s="72"/>
      <c r="K18" s="73"/>
      <c r="L18" s="342"/>
      <c r="M18" s="72"/>
      <c r="N18" s="73"/>
      <c r="O18" s="72"/>
      <c r="P18" s="73"/>
      <c r="Q18" s="128"/>
      <c r="R18" s="73"/>
      <c r="S18" s="72"/>
      <c r="T18" s="73"/>
      <c r="U18" s="72"/>
      <c r="V18" s="73"/>
      <c r="W18" s="72"/>
      <c r="X18" s="73"/>
      <c r="Y18" s="86"/>
      <c r="Z18" s="87"/>
      <c r="AA18" s="86"/>
      <c r="AB18" s="87"/>
      <c r="AC18" s="86"/>
      <c r="AD18" s="87"/>
      <c r="AE18" s="86"/>
      <c r="AF18" s="87"/>
      <c r="AG18" s="86"/>
      <c r="AH18" s="87"/>
      <c r="AI18" s="86"/>
      <c r="AJ18" s="87"/>
      <c r="AK18" s="102"/>
      <c r="AL18" s="103"/>
      <c r="AM18" s="102"/>
      <c r="AN18" s="103"/>
      <c r="AO18" s="102"/>
      <c r="AP18" s="103"/>
      <c r="AQ18" s="120"/>
      <c r="AR18" s="116"/>
      <c r="AS18" s="112"/>
      <c r="AT18" s="116"/>
      <c r="AU18" s="102"/>
      <c r="AV18" s="103"/>
      <c r="AW18" s="143"/>
    </row>
    <row r="19" spans="1:49" ht="15" customHeight="1" x14ac:dyDescent="0.3">
      <c r="A19" s="286" t="s">
        <v>362</v>
      </c>
      <c r="B19" s="343">
        <v>125162</v>
      </c>
      <c r="C19" s="344">
        <f>maakunnittain!C14</f>
        <v>8.18</v>
      </c>
      <c r="D19" s="74">
        <v>696.67943257538229</v>
      </c>
      <c r="E19" s="75">
        <v>2392.946638756172</v>
      </c>
      <c r="F19" s="74">
        <v>3064.7642142183731</v>
      </c>
      <c r="G19" s="75">
        <v>4411.9618714945427</v>
      </c>
      <c r="H19" s="226">
        <v>22.73190966349955</v>
      </c>
      <c r="I19" s="227">
        <v>54.23769988169834</v>
      </c>
      <c r="J19" s="74">
        <v>-2359.7420820216998</v>
      </c>
      <c r="K19" s="75">
        <v>-2021.8497860372956</v>
      </c>
      <c r="L19" s="345">
        <v>2512.0568436905778</v>
      </c>
      <c r="M19" s="74">
        <v>537.87934413000755</v>
      </c>
      <c r="N19" s="75">
        <v>795.08501637877316</v>
      </c>
      <c r="O19" s="74">
        <v>3049.936187820585</v>
      </c>
      <c r="P19" s="75">
        <v>3307.1418600693505</v>
      </c>
      <c r="Q19" s="126">
        <v>769.53370088365477</v>
      </c>
      <c r="R19" s="75">
        <v>1081.4748149598122</v>
      </c>
      <c r="S19" s="74">
        <v>477.67293371790163</v>
      </c>
      <c r="T19" s="75">
        <v>788.57424138316742</v>
      </c>
      <c r="U19" s="74">
        <v>161.10054528191392</v>
      </c>
      <c r="V19" s="75">
        <v>137.1430561899783</v>
      </c>
      <c r="W19" s="74">
        <v>278.42690696856874</v>
      </c>
      <c r="X19" s="75">
        <v>282.28277608219747</v>
      </c>
      <c r="Y19" s="82">
        <v>468.73743476454513</v>
      </c>
      <c r="Z19" s="83">
        <v>825.31694843482853</v>
      </c>
      <c r="AA19" s="82">
        <v>162.42082892658064</v>
      </c>
      <c r="AB19" s="83">
        <v>131.03751437684321</v>
      </c>
      <c r="AC19" s="82">
        <v>315.357880666656</v>
      </c>
      <c r="AD19" s="83">
        <v>283.87395415541465</v>
      </c>
      <c r="AE19" s="92">
        <v>1.9247889309294557</v>
      </c>
      <c r="AF19" s="93">
        <v>1.4020793991831131</v>
      </c>
      <c r="AG19" s="82">
        <v>654.40756675348757</v>
      </c>
      <c r="AH19" s="83">
        <v>847.84222255956274</v>
      </c>
      <c r="AI19" s="82">
        <v>62.365510888852356</v>
      </c>
      <c r="AJ19" s="83">
        <v>49.758054060972455</v>
      </c>
      <c r="AK19" s="100">
        <v>2987.6638376663846</v>
      </c>
      <c r="AL19" s="76">
        <v>5868.5704433454239</v>
      </c>
      <c r="AM19" s="100"/>
      <c r="AN19" s="76"/>
      <c r="AO19" s="100">
        <v>1130.7547025455012</v>
      </c>
      <c r="AP19" s="76">
        <v>175.29537471437015</v>
      </c>
      <c r="AQ19" s="118">
        <v>56.66006756809837</v>
      </c>
      <c r="AR19" s="109">
        <v>43.858348664749258</v>
      </c>
      <c r="AS19" s="108">
        <v>100.51439731015047</v>
      </c>
      <c r="AT19" s="109">
        <v>134.97084684837534</v>
      </c>
      <c r="AU19" s="100">
        <v>2152.4524806251097</v>
      </c>
      <c r="AV19" s="76">
        <v>2497.7257576580755</v>
      </c>
      <c r="AW19" s="141"/>
    </row>
    <row r="20" spans="1:49" ht="15" customHeight="1" x14ac:dyDescent="0.3">
      <c r="A20" s="38" t="s">
        <v>22</v>
      </c>
      <c r="B20" s="146">
        <v>24919</v>
      </c>
      <c r="C20" s="160">
        <f>_xlfn.XLOOKUP($A$20,'Kunnat aakkosjärj.'!$B$20:$B$312,'Kunnat aakkosjärj.'!D$20:D$312)</f>
        <v>7.36</v>
      </c>
      <c r="D20" s="35">
        <v>832.28690717926088</v>
      </c>
      <c r="E20" s="34">
        <v>2006.3961715959711</v>
      </c>
      <c r="F20" s="35">
        <v>3390.0296488623135</v>
      </c>
      <c r="G20" s="34">
        <v>4511.1481957542437</v>
      </c>
      <c r="H20" s="287">
        <v>24.551021477306975</v>
      </c>
      <c r="I20" s="288">
        <v>44.476396795927265</v>
      </c>
      <c r="J20" s="35">
        <v>-2555.9390585497008</v>
      </c>
      <c r="K20" s="34">
        <v>-2509.8988302098801</v>
      </c>
      <c r="L20" s="123">
        <v>2350.5594738954214</v>
      </c>
      <c r="M20" s="35">
        <v>947.03910550182582</v>
      </c>
      <c r="N20" s="34">
        <v>1449.46486777158</v>
      </c>
      <c r="O20" s="35">
        <v>3297.5985793972472</v>
      </c>
      <c r="P20" s="34">
        <v>3800.0243416670014</v>
      </c>
      <c r="Q20" s="130">
        <v>703.83399975921998</v>
      </c>
      <c r="R20" s="34">
        <v>1124.0159593081585</v>
      </c>
      <c r="S20" s="35">
        <v>508.36292989285283</v>
      </c>
      <c r="T20" s="34">
        <v>933.69795216501461</v>
      </c>
      <c r="U20" s="35">
        <v>138.45108649200017</v>
      </c>
      <c r="V20" s="34">
        <v>120.38325206795662</v>
      </c>
      <c r="W20" s="35">
        <v>181.49639471888921</v>
      </c>
      <c r="X20" s="34">
        <v>190.31800714314377</v>
      </c>
      <c r="Y20" s="90">
        <v>729.11573257353814</v>
      </c>
      <c r="Z20" s="91">
        <v>1065.5378678919699</v>
      </c>
      <c r="AA20" s="90">
        <v>96.532548718283437</v>
      </c>
      <c r="AB20" s="91">
        <v>105.48812887634674</v>
      </c>
      <c r="AC20" s="90">
        <v>-18.190841526546009</v>
      </c>
      <c r="AD20" s="91">
        <v>98.165088887997115</v>
      </c>
      <c r="AE20" s="96">
        <v>1.0779928386978661</v>
      </c>
      <c r="AF20" s="97">
        <v>0.91804969885984389</v>
      </c>
      <c r="AG20" s="90">
        <v>255.70378064930372</v>
      </c>
      <c r="AH20" s="91">
        <v>395.01572454753398</v>
      </c>
      <c r="AI20" s="90">
        <v>19.225529362284821</v>
      </c>
      <c r="AJ20" s="91">
        <v>21.145926168220853</v>
      </c>
      <c r="AK20" s="106">
        <v>5180.2787551667398</v>
      </c>
      <c r="AL20" s="107">
        <v>9944.1250266864645</v>
      </c>
      <c r="AM20" s="106"/>
      <c r="AN20" s="107"/>
      <c r="AO20" s="106">
        <v>441.54559773666682</v>
      </c>
      <c r="AP20" s="107">
        <v>341.2205445643886</v>
      </c>
      <c r="AQ20" s="122">
        <v>47.704132029801869</v>
      </c>
      <c r="AR20" s="115">
        <v>30.367605403518898</v>
      </c>
      <c r="AS20" s="114">
        <v>146.7772024998182</v>
      </c>
      <c r="AT20" s="115">
        <v>190.22966586790594</v>
      </c>
      <c r="AU20" s="106">
        <v>2768.5953188330191</v>
      </c>
      <c r="AV20" s="107">
        <v>2067.2220618804927</v>
      </c>
      <c r="AW20" s="151"/>
    </row>
    <row r="21" spans="1:49" ht="15" customHeight="1" x14ac:dyDescent="0.3">
      <c r="A21" s="38" t="s">
        <v>187</v>
      </c>
      <c r="B21" s="146">
        <v>72988</v>
      </c>
      <c r="C21" s="160">
        <f>_xlfn.XLOOKUP($A21,'Kunnat aakkosjärj.'!$B$20:$B$312,'Kunnat aakkosjärj.'!D$20:D$312)</f>
        <v>8.36</v>
      </c>
      <c r="D21" s="35">
        <v>575.39025456239381</v>
      </c>
      <c r="E21" s="34">
        <v>3045.4753723899817</v>
      </c>
      <c r="F21" s="35">
        <v>2838.7846028114209</v>
      </c>
      <c r="G21" s="34">
        <v>4852.6648147640708</v>
      </c>
      <c r="H21" s="287">
        <v>20.268894441394032</v>
      </c>
      <c r="I21" s="288">
        <v>62.758824040849163</v>
      </c>
      <c r="J21" s="35">
        <v>-2249.7519507316269</v>
      </c>
      <c r="K21" s="34">
        <v>-1804.7108642516578</v>
      </c>
      <c r="L21" s="123">
        <v>2596.015161396394</v>
      </c>
      <c r="M21" s="35">
        <v>370.99124513618676</v>
      </c>
      <c r="N21" s="34">
        <v>583.80358552090752</v>
      </c>
      <c r="O21" s="35">
        <v>2967.0064065325805</v>
      </c>
      <c r="P21" s="34">
        <v>3179.8187469173017</v>
      </c>
      <c r="Q21" s="130">
        <v>868.09539527045547</v>
      </c>
      <c r="R21" s="34">
        <v>1255.8365942346688</v>
      </c>
      <c r="S21" s="35">
        <v>472.78712884309749</v>
      </c>
      <c r="T21" s="34">
        <v>860.50070655450213</v>
      </c>
      <c r="U21" s="35">
        <v>183.61231563022261</v>
      </c>
      <c r="V21" s="34">
        <v>145.94254074039242</v>
      </c>
      <c r="W21" s="35">
        <v>395.30826642735792</v>
      </c>
      <c r="X21" s="34">
        <v>395.33588768016659</v>
      </c>
      <c r="Y21" s="90">
        <v>360.46294103140241</v>
      </c>
      <c r="Z21" s="91">
        <v>848.60013769386751</v>
      </c>
      <c r="AA21" s="90">
        <v>240.82791778443311</v>
      </c>
      <c r="AB21" s="91">
        <v>147.98920462675105</v>
      </c>
      <c r="AC21" s="90">
        <v>560.84709198772396</v>
      </c>
      <c r="AD21" s="91">
        <v>460.99983010905902</v>
      </c>
      <c r="AE21" s="96">
        <v>2.4377170254380243</v>
      </c>
      <c r="AF21" s="97">
        <v>1.6211427279537172</v>
      </c>
      <c r="AG21" s="90">
        <v>833.11077382583437</v>
      </c>
      <c r="AH21" s="91">
        <v>1081.0893038581685</v>
      </c>
      <c r="AI21" s="90">
        <v>91.429271202665973</v>
      </c>
      <c r="AJ21" s="91">
        <v>57.896813127828821</v>
      </c>
      <c r="AK21" s="106">
        <v>2604.2469889570889</v>
      </c>
      <c r="AL21" s="107">
        <v>5782.7126305694092</v>
      </c>
      <c r="AM21" s="106"/>
      <c r="AN21" s="107"/>
      <c r="AO21" s="106">
        <v>1719.1697144736122</v>
      </c>
      <c r="AP21" s="107">
        <v>148.37600002740177</v>
      </c>
      <c r="AQ21" s="122">
        <v>57.540663161091047</v>
      </c>
      <c r="AR21" s="115">
        <v>46.343030790880455</v>
      </c>
      <c r="AS21" s="114">
        <v>95.790140996441366</v>
      </c>
      <c r="AT21" s="115">
        <v>129.97826617237405</v>
      </c>
      <c r="AU21" s="106">
        <v>1893.1972772236534</v>
      </c>
      <c r="AV21" s="107">
        <v>2825.3975850824791</v>
      </c>
      <c r="AW21" s="151"/>
    </row>
    <row r="22" spans="1:49" ht="15" customHeight="1" x14ac:dyDescent="0.3">
      <c r="A22" s="38" t="s">
        <v>191</v>
      </c>
      <c r="B22" s="146">
        <v>2862</v>
      </c>
      <c r="C22" s="160">
        <f>_xlfn.XLOOKUP($A22,'Kunnat aakkosjärj.'!$B$20:$B$312,'Kunnat aakkosjärj.'!D$20:D$312)</f>
        <v>9.36</v>
      </c>
      <c r="D22" s="35">
        <v>579.96604472396928</v>
      </c>
      <c r="E22" s="34">
        <v>946.91083508036343</v>
      </c>
      <c r="F22" s="35">
        <v>3027.5910202655487</v>
      </c>
      <c r="G22" s="34">
        <v>3336.4143605870022</v>
      </c>
      <c r="H22" s="287">
        <v>19.156023414057451</v>
      </c>
      <c r="I22" s="288">
        <v>28.38109217686516</v>
      </c>
      <c r="J22" s="35">
        <v>-2447.115041928721</v>
      </c>
      <c r="K22" s="34">
        <v>-2398.2136967155834</v>
      </c>
      <c r="L22" s="123">
        <v>2333.3493605870021</v>
      </c>
      <c r="M22" s="35">
        <v>703.97449336128579</v>
      </c>
      <c r="N22" s="34">
        <v>804.37783368273926</v>
      </c>
      <c r="O22" s="35">
        <v>3037.3238539482882</v>
      </c>
      <c r="P22" s="34">
        <v>3137.7271942697416</v>
      </c>
      <c r="Q22" s="130">
        <v>568.88474143955273</v>
      </c>
      <c r="R22" s="34">
        <v>673.95052410901462</v>
      </c>
      <c r="S22" s="35">
        <v>220.13112858141162</v>
      </c>
      <c r="T22" s="34">
        <v>298.46648846960164</v>
      </c>
      <c r="U22" s="35">
        <v>258.42993905751081</v>
      </c>
      <c r="V22" s="34">
        <v>225.80442031020692</v>
      </c>
      <c r="W22" s="35">
        <v>348.75361285814114</v>
      </c>
      <c r="X22" s="34">
        <v>375.48403563941304</v>
      </c>
      <c r="Y22" s="90">
        <v>58.934633123689721</v>
      </c>
      <c r="Z22" s="91">
        <v>79.468497554157935</v>
      </c>
      <c r="AA22" s="90">
        <v>965.28087354951276</v>
      </c>
      <c r="AB22" s="91">
        <v>848.07256315587938</v>
      </c>
      <c r="AC22" s="90">
        <v>511.64145702306081</v>
      </c>
      <c r="AD22" s="91">
        <v>604.86031097134867</v>
      </c>
      <c r="AE22" s="96">
        <v>2.1203811437033222</v>
      </c>
      <c r="AF22" s="97">
        <v>1.681855605200969</v>
      </c>
      <c r="AG22" s="90">
        <v>252.7411390635919</v>
      </c>
      <c r="AH22" s="91">
        <v>329.17583857442349</v>
      </c>
      <c r="AI22" s="90">
        <v>26.959531870464154</v>
      </c>
      <c r="AJ22" s="91">
        <v>30.977516137440574</v>
      </c>
      <c r="AK22" s="106">
        <v>2005.0695317959469</v>
      </c>
      <c r="AL22" s="107">
        <v>3013.1658630328438</v>
      </c>
      <c r="AM22" s="106"/>
      <c r="AN22" s="107"/>
      <c r="AO22" s="106">
        <v>199.00700209643608</v>
      </c>
      <c r="AP22" s="107">
        <v>68.188532494758903</v>
      </c>
      <c r="AQ22" s="122">
        <v>45.085851915639786</v>
      </c>
      <c r="AR22" s="115">
        <v>39.439677642027313</v>
      </c>
      <c r="AS22" s="114">
        <v>67.412769084612094</v>
      </c>
      <c r="AT22" s="115">
        <v>87.292832844734946</v>
      </c>
      <c r="AU22" s="106">
        <v>-158.60532145352903</v>
      </c>
      <c r="AV22" s="107">
        <v>191.77335429769391</v>
      </c>
      <c r="AW22" s="151"/>
    </row>
    <row r="23" spans="1:49" ht="15" customHeight="1" x14ac:dyDescent="0.3">
      <c r="A23" s="38" t="s">
        <v>43</v>
      </c>
      <c r="B23" s="146">
        <v>4396</v>
      </c>
      <c r="C23" s="160">
        <f>_xlfn.XLOOKUP($A23,'Kunnat aakkosjärj.'!$B$20:$B$312,'Kunnat aakkosjärj.'!D$20:D$312)</f>
        <v>8.36</v>
      </c>
      <c r="D23" s="35">
        <v>811.77226569608729</v>
      </c>
      <c r="E23" s="34"/>
      <c r="F23" s="35">
        <v>3214.870991810737</v>
      </c>
      <c r="G23" s="34"/>
      <c r="H23" s="287">
        <v>25.250539376663024</v>
      </c>
      <c r="I23" s="288"/>
      <c r="J23" s="35">
        <v>-2403.0987261146497</v>
      </c>
      <c r="K23" s="34"/>
      <c r="L23" s="123">
        <v>2340.8892493175617</v>
      </c>
      <c r="M23" s="35">
        <v>179.70859872611464</v>
      </c>
      <c r="N23" s="34">
        <v>267.64255686988167</v>
      </c>
      <c r="O23" s="35">
        <v>2520.5978480436765</v>
      </c>
      <c r="P23" s="34">
        <v>2608.5318061874432</v>
      </c>
      <c r="Q23" s="130">
        <v>233.70556869881713</v>
      </c>
      <c r="R23" s="34"/>
      <c r="S23" s="35">
        <v>396.1588262056415</v>
      </c>
      <c r="T23" s="34"/>
      <c r="U23" s="35">
        <v>58.992897100695487</v>
      </c>
      <c r="V23" s="34"/>
      <c r="W23" s="35">
        <v>-162.4532575068244</v>
      </c>
      <c r="X23" s="34"/>
      <c r="Y23" s="90"/>
      <c r="Z23" s="91"/>
      <c r="AA23" s="90"/>
      <c r="AB23" s="91"/>
      <c r="AC23" s="90">
        <v>-156.14565969062784</v>
      </c>
      <c r="AD23" s="91">
        <v>-134.09474749772519</v>
      </c>
      <c r="AE23" s="96">
        <v>2.0411213725485524</v>
      </c>
      <c r="AF23" s="97"/>
      <c r="AG23" s="90"/>
      <c r="AH23" s="91"/>
      <c r="AI23" s="90"/>
      <c r="AJ23" s="91"/>
      <c r="AK23" s="106">
        <v>826.92940400363966</v>
      </c>
      <c r="AL23" s="107"/>
      <c r="AM23" s="106"/>
      <c r="AN23" s="107"/>
      <c r="AO23" s="106">
        <v>254.84298225659691</v>
      </c>
      <c r="AP23" s="107">
        <v>59.558234758871698</v>
      </c>
      <c r="AQ23" s="122">
        <v>82.314840440892226</v>
      </c>
      <c r="AR23" s="115"/>
      <c r="AS23" s="114">
        <v>46.565431503240667</v>
      </c>
      <c r="AT23" s="115"/>
      <c r="AU23" s="106">
        <v>2984.9526615104642</v>
      </c>
      <c r="AV23" s="107"/>
      <c r="AW23" s="151"/>
    </row>
    <row r="24" spans="1:49" ht="15" customHeight="1" x14ac:dyDescent="0.3">
      <c r="A24" s="38" t="s">
        <v>237</v>
      </c>
      <c r="B24" s="146">
        <v>4366</v>
      </c>
      <c r="C24" s="160">
        <f>_xlfn.XLOOKUP($A24,'Kunnat aakkosjärj.'!$B$20:$B$312,'Kunnat aakkosjärj.'!D$20:D$312)</f>
        <v>8.86</v>
      </c>
      <c r="D24" s="35">
        <v>1168.3318231791113</v>
      </c>
      <c r="E24" s="34">
        <v>1244.025831424645</v>
      </c>
      <c r="F24" s="35">
        <v>3483.2497068254697</v>
      </c>
      <c r="G24" s="34">
        <v>3767.2380943655521</v>
      </c>
      <c r="H24" s="287">
        <v>33.541431752359038</v>
      </c>
      <c r="I24" s="288">
        <v>33.022224777490578</v>
      </c>
      <c r="J24" s="35">
        <v>-2314.9178836463584</v>
      </c>
      <c r="K24" s="34">
        <v>-2523.3646174988548</v>
      </c>
      <c r="L24" s="123">
        <v>2179.8975492441591</v>
      </c>
      <c r="M24" s="35">
        <v>546.84264773247821</v>
      </c>
      <c r="N24" s="34">
        <v>782.7812666055886</v>
      </c>
      <c r="O24" s="35">
        <v>2726.7401969766374</v>
      </c>
      <c r="P24" s="34">
        <v>2962.6788158497475</v>
      </c>
      <c r="Q24" s="130">
        <v>393.03498167659183</v>
      </c>
      <c r="R24" s="34">
        <v>418.97087265231335</v>
      </c>
      <c r="S24" s="35">
        <v>436.55504809894643</v>
      </c>
      <c r="T24" s="34">
        <v>459.04427622537793</v>
      </c>
      <c r="U24" s="35">
        <v>90.031024354919225</v>
      </c>
      <c r="V24" s="34">
        <v>91.270253078291375</v>
      </c>
      <c r="W24" s="35">
        <v>-43.520066422354553</v>
      </c>
      <c r="X24" s="34">
        <v>-39.10475721484196</v>
      </c>
      <c r="Y24" s="90">
        <v>1719.1589005955107</v>
      </c>
      <c r="Z24" s="91">
        <v>1747.836172698122</v>
      </c>
      <c r="AA24" s="90">
        <v>22.862050828486293</v>
      </c>
      <c r="AB24" s="91">
        <v>23.970832003410884</v>
      </c>
      <c r="AC24" s="90">
        <v>-1300.9079454878606</v>
      </c>
      <c r="AD24" s="91">
        <v>-1302.633717361429</v>
      </c>
      <c r="AE24" s="96">
        <v>0.82289257652401593</v>
      </c>
      <c r="AF24" s="97">
        <v>0.86897847547138762</v>
      </c>
      <c r="AG24" s="90">
        <v>893.70180027485117</v>
      </c>
      <c r="AH24" s="91">
        <v>1025.2970041227668</v>
      </c>
      <c r="AI24" s="90">
        <v>54.227076661410969</v>
      </c>
      <c r="AJ24" s="91">
        <v>59.106898430280175</v>
      </c>
      <c r="AK24" s="106">
        <v>3885.065066422354</v>
      </c>
      <c r="AL24" s="107">
        <v>3902.4700870361885</v>
      </c>
      <c r="AM24" s="106"/>
      <c r="AN24" s="107"/>
      <c r="AO24" s="106">
        <v>122.33581539166286</v>
      </c>
      <c r="AP24" s="107">
        <v>122.33581539166286</v>
      </c>
      <c r="AQ24" s="122">
        <v>59.977549102896646</v>
      </c>
      <c r="AR24" s="115">
        <v>59.244036105761175</v>
      </c>
      <c r="AS24" s="114">
        <v>118.70234559820402</v>
      </c>
      <c r="AT24" s="115">
        <v>111.32277845701977</v>
      </c>
      <c r="AU24" s="106">
        <v>3642.4974782409527</v>
      </c>
      <c r="AV24" s="107">
        <v>3731.8847801191023</v>
      </c>
      <c r="AW24" s="151"/>
    </row>
    <row r="25" spans="1:49" ht="15" customHeight="1" x14ac:dyDescent="0.3">
      <c r="A25" s="38" t="s">
        <v>270</v>
      </c>
      <c r="B25" s="146">
        <v>3032</v>
      </c>
      <c r="C25" s="160">
        <f>_xlfn.XLOOKUP($A25,'Kunnat aakkosjärj.'!$B$20:$B$312,'Kunnat aakkosjärj.'!D$20:D$312)</f>
        <v>8.36</v>
      </c>
      <c r="D25" s="35">
        <v>959.68903693931406</v>
      </c>
      <c r="E25" s="34">
        <v>1422.0932255936675</v>
      </c>
      <c r="F25" s="35">
        <v>3495.3300956464377</v>
      </c>
      <c r="G25" s="34">
        <v>4049.6991160949869</v>
      </c>
      <c r="H25" s="287">
        <v>27.456320595718324</v>
      </c>
      <c r="I25" s="288">
        <v>35.116021828430377</v>
      </c>
      <c r="J25" s="35">
        <v>-2535.6410587071241</v>
      </c>
      <c r="K25" s="34">
        <v>-2627.6058905013192</v>
      </c>
      <c r="L25" s="123">
        <v>2821.496151055409</v>
      </c>
      <c r="M25" s="35">
        <v>983.96965699208442</v>
      </c>
      <c r="N25" s="34">
        <v>1194.0785817941951</v>
      </c>
      <c r="O25" s="35">
        <v>3805.4658080474933</v>
      </c>
      <c r="P25" s="34">
        <v>4015.5747328496041</v>
      </c>
      <c r="Q25" s="130">
        <v>1274.0681233509233</v>
      </c>
      <c r="R25" s="34">
        <v>1364.1906398416886</v>
      </c>
      <c r="S25" s="35">
        <v>505.71507915567287</v>
      </c>
      <c r="T25" s="34">
        <v>605.47398087071247</v>
      </c>
      <c r="U25" s="35">
        <v>251.93397940161688</v>
      </c>
      <c r="V25" s="34">
        <v>225.30953978895849</v>
      </c>
      <c r="W25" s="35">
        <v>768.35304419525073</v>
      </c>
      <c r="X25" s="34">
        <v>758.71665897097625</v>
      </c>
      <c r="Y25" s="90">
        <v>844.26124670184697</v>
      </c>
      <c r="Z25" s="91">
        <v>725.45772097625331</v>
      </c>
      <c r="AA25" s="90">
        <v>150.90922724786205</v>
      </c>
      <c r="AB25" s="91">
        <v>188.04550567135576</v>
      </c>
      <c r="AC25" s="90">
        <v>631.60827506596308</v>
      </c>
      <c r="AD25" s="91">
        <v>594.83648416886547</v>
      </c>
      <c r="AE25" s="96">
        <v>7.3665544238622616</v>
      </c>
      <c r="AF25" s="97">
        <v>4.9317525858323545</v>
      </c>
      <c r="AG25" s="90">
        <v>1306.5422262532982</v>
      </c>
      <c r="AH25" s="91">
        <v>1399.3331299472295</v>
      </c>
      <c r="AI25" s="90">
        <v>103.0752145890999</v>
      </c>
      <c r="AJ25" s="91">
        <v>100.21308679615507</v>
      </c>
      <c r="AK25" s="106">
        <v>1177.6918535620052</v>
      </c>
      <c r="AL25" s="107">
        <v>1861.9654452506597</v>
      </c>
      <c r="AM25" s="106"/>
      <c r="AN25" s="107"/>
      <c r="AO25" s="106">
        <v>168.67472295514511</v>
      </c>
      <c r="AP25" s="107">
        <v>30.15229551451187</v>
      </c>
      <c r="AQ25" s="122">
        <v>75.018600609585178</v>
      </c>
      <c r="AR25" s="115">
        <v>68.016701176852195</v>
      </c>
      <c r="AS25" s="114">
        <v>43.805918717950888</v>
      </c>
      <c r="AT25" s="115">
        <v>55.526508577298671</v>
      </c>
      <c r="AU25" s="106">
        <v>3881.7264610817938</v>
      </c>
      <c r="AV25" s="107">
        <v>4642.7303990765176</v>
      </c>
      <c r="AW25" s="151"/>
    </row>
    <row r="26" spans="1:49" ht="15" customHeight="1" x14ac:dyDescent="0.3">
      <c r="A26" s="38" t="s">
        <v>273</v>
      </c>
      <c r="B26" s="146">
        <v>4758</v>
      </c>
      <c r="C26" s="160">
        <f>_xlfn.XLOOKUP($A26,'Kunnat aakkosjärj.'!$B$20:$B$312,'Kunnat aakkosjärj.'!D$20:D$312)</f>
        <v>7.86</v>
      </c>
      <c r="D26" s="35">
        <v>1060.0724842370744</v>
      </c>
      <c r="E26" s="34">
        <v>1291.0968852459018</v>
      </c>
      <c r="F26" s="35">
        <v>3251.7765069356869</v>
      </c>
      <c r="G26" s="34">
        <v>3625.9511790668348</v>
      </c>
      <c r="H26" s="287">
        <v>32.599795280396869</v>
      </c>
      <c r="I26" s="288">
        <v>35.607122696510629</v>
      </c>
      <c r="J26" s="35">
        <v>-2191.7040226986128</v>
      </c>
      <c r="K26" s="34">
        <v>-2334.5163661202182</v>
      </c>
      <c r="L26" s="123">
        <v>2503.0801282051284</v>
      </c>
      <c r="M26" s="35">
        <v>196.0802858343842</v>
      </c>
      <c r="N26" s="34">
        <v>400.86820933165194</v>
      </c>
      <c r="O26" s="35">
        <v>2699.1604140395125</v>
      </c>
      <c r="P26" s="34">
        <v>2903.9483375367804</v>
      </c>
      <c r="Q26" s="130">
        <v>465.16876628835649</v>
      </c>
      <c r="R26" s="34">
        <v>515.33949558638085</v>
      </c>
      <c r="S26" s="35">
        <v>798.52596679277008</v>
      </c>
      <c r="T26" s="34">
        <v>919.45546658259775</v>
      </c>
      <c r="U26" s="35">
        <v>58.253430149138161</v>
      </c>
      <c r="V26" s="34">
        <v>56.048336685818825</v>
      </c>
      <c r="W26" s="35">
        <v>-333.35720050441364</v>
      </c>
      <c r="X26" s="34">
        <v>-404.1159709962169</v>
      </c>
      <c r="Y26" s="90">
        <v>306.78258932324508</v>
      </c>
      <c r="Z26" s="91">
        <v>368.64945145018919</v>
      </c>
      <c r="AA26" s="90">
        <v>151.64397599142097</v>
      </c>
      <c r="AB26" s="91">
        <v>139.79120097945187</v>
      </c>
      <c r="AC26" s="90">
        <v>159.03767129045818</v>
      </c>
      <c r="AD26" s="91">
        <v>146.95621899957965</v>
      </c>
      <c r="AE26" s="96">
        <v>1.474595688288072</v>
      </c>
      <c r="AF26" s="97">
        <v>1.4776953266811546</v>
      </c>
      <c r="AG26" s="90">
        <v>600.79736443883985</v>
      </c>
      <c r="AH26" s="91">
        <v>700.64439890710378</v>
      </c>
      <c r="AI26" s="90">
        <v>58.120792545585893</v>
      </c>
      <c r="AJ26" s="91">
        <v>60.356294348696977</v>
      </c>
      <c r="AK26" s="106">
        <v>2302.7578394283314</v>
      </c>
      <c r="AL26" s="107">
        <v>2637.3309394703656</v>
      </c>
      <c r="AM26" s="106"/>
      <c r="AN26" s="107"/>
      <c r="AO26" s="106">
        <v>150.3736149642707</v>
      </c>
      <c r="AP26" s="107">
        <v>150.3736149642707</v>
      </c>
      <c r="AQ26" s="122">
        <v>61.831072257727335</v>
      </c>
      <c r="AR26" s="115">
        <v>60.509918677756623</v>
      </c>
      <c r="AS26" s="114">
        <v>81.291419385093363</v>
      </c>
      <c r="AT26" s="115">
        <v>81.840309573116627</v>
      </c>
      <c r="AU26" s="106">
        <v>2252.4882702816312</v>
      </c>
      <c r="AV26" s="107">
        <v>3153.8839911727614</v>
      </c>
      <c r="AW26" s="151"/>
    </row>
    <row r="27" spans="1:49" ht="15" customHeight="1" x14ac:dyDescent="0.3">
      <c r="A27" s="38" t="s">
        <v>280</v>
      </c>
      <c r="B27" s="146">
        <v>3216</v>
      </c>
      <c r="C27" s="160">
        <f>_xlfn.XLOOKUP($A27,'Kunnat aakkosjärj.'!$B$20:$B$312,'Kunnat aakkosjärj.'!D$20:D$312)</f>
        <v>8.86</v>
      </c>
      <c r="D27" s="35">
        <v>1006.9555970149254</v>
      </c>
      <c r="E27" s="34">
        <v>1306.0811318407959</v>
      </c>
      <c r="F27" s="35">
        <v>4071.7936784825874</v>
      </c>
      <c r="G27" s="34">
        <v>4343.9610199004974</v>
      </c>
      <c r="H27" s="287">
        <v>24.730025058395935</v>
      </c>
      <c r="I27" s="288">
        <v>30.06659419496156</v>
      </c>
      <c r="J27" s="35">
        <v>-3064.1999440298505</v>
      </c>
      <c r="K27" s="34">
        <v>-3142.1503171641789</v>
      </c>
      <c r="L27" s="123">
        <v>2347.0320615671644</v>
      </c>
      <c r="M27" s="35">
        <v>1460.3062810945273</v>
      </c>
      <c r="N27" s="34">
        <v>1559.6437064676618</v>
      </c>
      <c r="O27" s="35">
        <v>3807.338342661692</v>
      </c>
      <c r="P27" s="34">
        <v>3906.6757680348264</v>
      </c>
      <c r="Q27" s="130">
        <v>728.53294154228854</v>
      </c>
      <c r="R27" s="34">
        <v>734.03474813432831</v>
      </c>
      <c r="S27" s="35">
        <v>469.03497823383083</v>
      </c>
      <c r="T27" s="34">
        <v>535.36615360696521</v>
      </c>
      <c r="U27" s="35">
        <v>155.32592990945093</v>
      </c>
      <c r="V27" s="34">
        <v>137.10891941689951</v>
      </c>
      <c r="W27" s="35">
        <v>-155.04615360696516</v>
      </c>
      <c r="X27" s="34">
        <v>-215.87552238805972</v>
      </c>
      <c r="Y27" s="90">
        <v>434.77337375621897</v>
      </c>
      <c r="Z27" s="91">
        <v>562.29444962686568</v>
      </c>
      <c r="AA27" s="90">
        <v>167.56613571988956</v>
      </c>
      <c r="AB27" s="91">
        <v>130.542769650568</v>
      </c>
      <c r="AC27" s="90">
        <v>-107.23828980099503</v>
      </c>
      <c r="AD27" s="91">
        <v>-123.74792599502489</v>
      </c>
      <c r="AE27" s="96">
        <v>4.0729449490974794</v>
      </c>
      <c r="AF27" s="97">
        <v>3.2307733953611191</v>
      </c>
      <c r="AG27" s="90">
        <v>906.36866915422888</v>
      </c>
      <c r="AH27" s="91">
        <v>1086.5416915422886</v>
      </c>
      <c r="AI27" s="90">
        <v>69.937560778420149</v>
      </c>
      <c r="AJ27" s="91">
        <v>76.591890270465129</v>
      </c>
      <c r="AK27" s="106">
        <v>1266.4499626865672</v>
      </c>
      <c r="AL27" s="107">
        <v>1621.9596797263682</v>
      </c>
      <c r="AM27" s="106"/>
      <c r="AN27" s="107"/>
      <c r="AO27" s="106">
        <v>309.34114427860698</v>
      </c>
      <c r="AP27" s="107">
        <v>145.44294154228857</v>
      </c>
      <c r="AQ27" s="122">
        <v>72.435855106550335</v>
      </c>
      <c r="AR27" s="115">
        <v>66.772850591118754</v>
      </c>
      <c r="AS27" s="114">
        <v>37.760199179768051</v>
      </c>
      <c r="AT27" s="115">
        <v>43.271098932840154</v>
      </c>
      <c r="AU27" s="106">
        <v>2408.4555970149254</v>
      </c>
      <c r="AV27" s="107">
        <v>2156.248998756219</v>
      </c>
      <c r="AW27" s="151"/>
    </row>
    <row r="28" spans="1:49" ht="15" customHeight="1" x14ac:dyDescent="0.3">
      <c r="A28" s="38" t="s">
        <v>301</v>
      </c>
      <c r="B28" s="146">
        <v>4625</v>
      </c>
      <c r="C28" s="160">
        <f>_xlfn.XLOOKUP($A28,'Kunnat aakkosjärj.'!$B$20:$B$312,'Kunnat aakkosjärj.'!D$20:D$312)</f>
        <v>8.36</v>
      </c>
      <c r="D28" s="35">
        <v>635.70337729729727</v>
      </c>
      <c r="E28" s="34">
        <v>957.57543135135143</v>
      </c>
      <c r="F28" s="35">
        <v>3188.8801362162162</v>
      </c>
      <c r="G28" s="34">
        <v>3483.8159740540541</v>
      </c>
      <c r="H28" s="287">
        <v>19.935003830266094</v>
      </c>
      <c r="I28" s="288">
        <v>27.486395334396434</v>
      </c>
      <c r="J28" s="35">
        <v>-2553.1767589189189</v>
      </c>
      <c r="K28" s="34">
        <v>-2536.6431437837837</v>
      </c>
      <c r="L28" s="123">
        <v>2565.188787027027</v>
      </c>
      <c r="M28" s="35">
        <v>614.03200000000004</v>
      </c>
      <c r="N28" s="34">
        <v>723.16957189189191</v>
      </c>
      <c r="O28" s="35">
        <v>3179.2207870270272</v>
      </c>
      <c r="P28" s="34">
        <v>3288.3583589189188</v>
      </c>
      <c r="Q28" s="130">
        <v>567.84278918918915</v>
      </c>
      <c r="R28" s="34">
        <v>644.81198702702704</v>
      </c>
      <c r="S28" s="35">
        <v>322.62852540540541</v>
      </c>
      <c r="T28" s="34">
        <v>396.9258789189189</v>
      </c>
      <c r="U28" s="35">
        <v>176.00514042447264</v>
      </c>
      <c r="V28" s="34">
        <v>162.45148559808175</v>
      </c>
      <c r="W28" s="35">
        <v>245.21426378378376</v>
      </c>
      <c r="X28" s="34">
        <v>247.88610810810812</v>
      </c>
      <c r="Y28" s="90">
        <v>237.31658810810811</v>
      </c>
      <c r="Z28" s="91">
        <v>256.88702702702705</v>
      </c>
      <c r="AA28" s="90">
        <v>239.27648451212011</v>
      </c>
      <c r="AB28" s="91">
        <v>251.0099456907127</v>
      </c>
      <c r="AC28" s="90">
        <v>338.16572108108107</v>
      </c>
      <c r="AD28" s="91">
        <v>405.94182270270267</v>
      </c>
      <c r="AE28" s="96">
        <v>1.9209069668542638</v>
      </c>
      <c r="AF28" s="97">
        <v>1.4216425733315996</v>
      </c>
      <c r="AG28" s="90">
        <v>79.530696216216214</v>
      </c>
      <c r="AH28" s="91">
        <v>189.91895351351351</v>
      </c>
      <c r="AI28" s="90">
        <v>7.4095324623117724</v>
      </c>
      <c r="AJ28" s="91">
        <v>15.984667597108761</v>
      </c>
      <c r="AK28" s="106">
        <v>2127.516627027027</v>
      </c>
      <c r="AL28" s="107">
        <v>3369.4584951351349</v>
      </c>
      <c r="AM28" s="106"/>
      <c r="AN28" s="107"/>
      <c r="AO28" s="106">
        <v>129.76858594594594</v>
      </c>
      <c r="AP28" s="107">
        <v>73.954979459459466</v>
      </c>
      <c r="AQ28" s="122">
        <v>48.499147341292215</v>
      </c>
      <c r="AR28" s="115">
        <v>34.12597494138106</v>
      </c>
      <c r="AS28" s="114">
        <v>67.579419208982657</v>
      </c>
      <c r="AT28" s="115">
        <v>92.06261961861108</v>
      </c>
      <c r="AU28" s="106">
        <v>741.74124972972982</v>
      </c>
      <c r="AV28" s="107">
        <v>438.3624021621622</v>
      </c>
      <c r="AW28" s="151"/>
    </row>
    <row r="29" spans="1:49" ht="15" customHeight="1" x14ac:dyDescent="0.3">
      <c r="A29" s="38"/>
      <c r="B29" s="146"/>
      <c r="C29" s="160"/>
      <c r="D29" s="35"/>
      <c r="E29" s="34"/>
      <c r="F29" s="35"/>
      <c r="G29" s="34"/>
      <c r="H29" s="287"/>
      <c r="I29" s="288"/>
      <c r="J29" s="35"/>
      <c r="K29" s="34"/>
      <c r="L29" s="123"/>
      <c r="M29" s="35"/>
      <c r="N29" s="34"/>
      <c r="O29" s="35"/>
      <c r="P29" s="34"/>
      <c r="Q29" s="130"/>
      <c r="R29" s="34"/>
      <c r="S29" s="35"/>
      <c r="T29" s="34"/>
      <c r="U29" s="35"/>
      <c r="V29" s="34"/>
      <c r="W29" s="35"/>
      <c r="X29" s="34"/>
      <c r="Y29" s="90"/>
      <c r="Z29" s="91"/>
      <c r="AA29" s="90"/>
      <c r="AB29" s="91"/>
      <c r="AC29" s="90"/>
      <c r="AD29" s="91"/>
      <c r="AE29" s="96"/>
      <c r="AF29" s="97"/>
      <c r="AG29" s="90"/>
      <c r="AH29" s="91"/>
      <c r="AI29" s="90"/>
      <c r="AJ29" s="91"/>
      <c r="AK29" s="106"/>
      <c r="AL29" s="107"/>
      <c r="AM29" s="106"/>
      <c r="AN29" s="107"/>
      <c r="AO29" s="106"/>
      <c r="AP29" s="107"/>
      <c r="AQ29" s="122"/>
      <c r="AR29" s="115"/>
      <c r="AS29" s="114"/>
      <c r="AT29" s="115"/>
      <c r="AU29" s="106"/>
      <c r="AV29" s="107"/>
      <c r="AW29" s="151"/>
    </row>
    <row r="30" spans="1:49" ht="15" customHeight="1" x14ac:dyDescent="0.3">
      <c r="A30" s="289" t="s">
        <v>367</v>
      </c>
      <c r="B30" s="146">
        <v>190539</v>
      </c>
      <c r="C30" s="390">
        <f>maakunnittain!C15</f>
        <v>8.7200000000000006</v>
      </c>
      <c r="D30" s="35">
        <v>768.49864962028767</v>
      </c>
      <c r="E30" s="34">
        <v>2251.9219254850714</v>
      </c>
      <c r="F30" s="35">
        <v>3523.4980761943748</v>
      </c>
      <c r="G30" s="34">
        <v>4998.5305410440897</v>
      </c>
      <c r="H30" s="287">
        <v>21.810673171995031</v>
      </c>
      <c r="I30" s="288">
        <v>45.051678828288019</v>
      </c>
      <c r="J30" s="35">
        <v>-2749.2682661292438</v>
      </c>
      <c r="K30" s="34">
        <v>-2748.7711131054534</v>
      </c>
      <c r="L30" s="35">
        <v>2299.9092235710273</v>
      </c>
      <c r="M30" s="35">
        <v>879.50852891009197</v>
      </c>
      <c r="N30" s="34">
        <v>1320.7021346286062</v>
      </c>
      <c r="O30" s="35">
        <v>3179.4177524811194</v>
      </c>
      <c r="P30" s="34">
        <v>3620.6113581996342</v>
      </c>
      <c r="Q30" s="35">
        <v>489.43700869638241</v>
      </c>
      <c r="R30" s="34">
        <v>862.67473094747027</v>
      </c>
      <c r="S30" s="35">
        <v>393.95019334624408</v>
      </c>
      <c r="T30" s="34">
        <v>677.15498118495418</v>
      </c>
      <c r="U30" s="35">
        <v>124.23829635392885</v>
      </c>
      <c r="V30" s="34">
        <v>127.39694086542417</v>
      </c>
      <c r="W30" s="35">
        <v>94.966510163273668</v>
      </c>
      <c r="X30" s="34">
        <v>191.55345908186774</v>
      </c>
      <c r="Y30" s="90">
        <v>723.36508777730546</v>
      </c>
      <c r="Z30" s="91">
        <v>997.00880192506509</v>
      </c>
      <c r="AA30" s="90">
        <v>67.66113222167688</v>
      </c>
      <c r="AB30" s="91">
        <v>86.526290367926805</v>
      </c>
      <c r="AC30" s="90">
        <v>-142.25124730370158</v>
      </c>
      <c r="AD30" s="91">
        <v>-57.914937571835701</v>
      </c>
      <c r="AE30" s="96">
        <v>0.8252402449332622</v>
      </c>
      <c r="AF30" s="97">
        <v>0.95683529972026782</v>
      </c>
      <c r="AG30" s="90">
        <v>891.9378837403367</v>
      </c>
      <c r="AH30" s="91">
        <v>1642.3444718404105</v>
      </c>
      <c r="AI30" s="90">
        <v>66.3328823326964</v>
      </c>
      <c r="AJ30" s="91">
        <v>86.038285245828263</v>
      </c>
      <c r="AK30" s="106">
        <v>4932.8276608463357</v>
      </c>
      <c r="AL30" s="107">
        <v>7262.0796715108208</v>
      </c>
      <c r="AM30" s="106"/>
      <c r="AN30" s="107"/>
      <c r="AO30" s="106">
        <v>761.59372228257735</v>
      </c>
      <c r="AP30" s="107">
        <v>33.036056975212425</v>
      </c>
      <c r="AQ30" s="114">
        <v>41.903599571671855</v>
      </c>
      <c r="AR30" s="115">
        <v>36.403634113339251</v>
      </c>
      <c r="AS30" s="114">
        <v>142.57166936921567</v>
      </c>
      <c r="AT30" s="115">
        <v>149.91324270397669</v>
      </c>
      <c r="AU30" s="106">
        <v>916.7577086580701</v>
      </c>
      <c r="AV30" s="107">
        <v>1554.4955519342498</v>
      </c>
      <c r="AW30" s="141"/>
    </row>
    <row r="31" spans="1:49" ht="15" customHeight="1" x14ac:dyDescent="0.3">
      <c r="A31" s="38" t="s">
        <v>79</v>
      </c>
      <c r="B31" s="146">
        <v>9113</v>
      </c>
      <c r="C31" s="160">
        <f>_xlfn.XLOOKUP($A31,'Kunnat aakkosjärj.'!$B$20:$B$312,'Kunnat aakkosjärj.'!D$20:D$312)</f>
        <v>9.11</v>
      </c>
      <c r="D31" s="35">
        <v>1658.298679907824</v>
      </c>
      <c r="E31" s="34">
        <v>2204.7904542960605</v>
      </c>
      <c r="F31" s="35">
        <v>4493.3903621200479</v>
      </c>
      <c r="G31" s="34">
        <v>5191.699929770657</v>
      </c>
      <c r="H31" s="287">
        <v>36.905288574247393</v>
      </c>
      <c r="I31" s="288">
        <v>42.467601828317861</v>
      </c>
      <c r="J31" s="35">
        <v>-2835.0916822122244</v>
      </c>
      <c r="K31" s="34">
        <v>-2972.373939427192</v>
      </c>
      <c r="L31" s="123">
        <v>2043.3053615713818</v>
      </c>
      <c r="M31" s="35">
        <v>1624.0991045758806</v>
      </c>
      <c r="N31" s="34">
        <v>1913.4634489191264</v>
      </c>
      <c r="O31" s="35">
        <v>3667.4044661472626</v>
      </c>
      <c r="P31" s="34">
        <v>3956.7688104905083</v>
      </c>
      <c r="Q31" s="130">
        <v>818.76072424009658</v>
      </c>
      <c r="R31" s="34">
        <v>951.87561286074845</v>
      </c>
      <c r="S31" s="35">
        <v>446.23072643476348</v>
      </c>
      <c r="T31" s="34">
        <v>551.14755843300782</v>
      </c>
      <c r="U31" s="35">
        <v>183.48371721995144</v>
      </c>
      <c r="V31" s="34">
        <v>172.70794332593405</v>
      </c>
      <c r="W31" s="35">
        <v>372.52999780533304</v>
      </c>
      <c r="X31" s="34">
        <v>400.72805442774057</v>
      </c>
      <c r="Y31" s="90">
        <v>297.7870174476023</v>
      </c>
      <c r="Z31" s="91">
        <v>333.92482716997694</v>
      </c>
      <c r="AA31" s="90">
        <v>274.94842832903663</v>
      </c>
      <c r="AB31" s="91">
        <v>285.05685573843766</v>
      </c>
      <c r="AC31" s="90">
        <v>521.17691100625484</v>
      </c>
      <c r="AD31" s="91">
        <v>605.1228475803797</v>
      </c>
      <c r="AE31" s="96">
        <v>2.440084548488596</v>
      </c>
      <c r="AF31" s="97">
        <v>2.1326967082126882</v>
      </c>
      <c r="AG31" s="90">
        <v>577.49619554482604</v>
      </c>
      <c r="AH31" s="91">
        <v>912.33280588170749</v>
      </c>
      <c r="AI31" s="90">
        <v>40.411163472086443</v>
      </c>
      <c r="AJ31" s="91">
        <v>54.595068010539208</v>
      </c>
      <c r="AK31" s="106">
        <v>2684.3683748491167</v>
      </c>
      <c r="AL31" s="107">
        <v>3325.9370415889389</v>
      </c>
      <c r="AM31" s="106"/>
      <c r="AN31" s="107"/>
      <c r="AO31" s="106">
        <v>61.08758696367827</v>
      </c>
      <c r="AP31" s="107">
        <v>4.5343476352463519</v>
      </c>
      <c r="AQ31" s="122">
        <v>54.44433539972664</v>
      </c>
      <c r="AR31" s="115">
        <v>50.332570791358656</v>
      </c>
      <c r="AS31" s="114">
        <v>63.696957656747607</v>
      </c>
      <c r="AT31" s="115">
        <v>69.66034768934135</v>
      </c>
      <c r="AU31" s="106">
        <v>1396.4816350268848</v>
      </c>
      <c r="AV31" s="107">
        <v>1461.2072226489631</v>
      </c>
      <c r="AW31" s="151"/>
    </row>
    <row r="32" spans="1:49" ht="15" customHeight="1" x14ac:dyDescent="0.3">
      <c r="A32" s="39" t="s">
        <v>81</v>
      </c>
      <c r="B32" s="146">
        <v>10933</v>
      </c>
      <c r="C32" s="160">
        <f>_xlfn.XLOOKUP($A32,'Kunnat aakkosjärj.'!$B$20:$B$312,'Kunnat aakkosjärj.'!D$20:D$312)</f>
        <v>8.61</v>
      </c>
      <c r="D32" s="35">
        <v>914.22873227842319</v>
      </c>
      <c r="E32" s="34">
        <v>1654.2609457605417</v>
      </c>
      <c r="F32" s="35">
        <v>3578.3411030824113</v>
      </c>
      <c r="G32" s="34">
        <v>4111.4974252263792</v>
      </c>
      <c r="H32" s="287">
        <v>25.548954276351672</v>
      </c>
      <c r="I32" s="288">
        <v>40.234998947359379</v>
      </c>
      <c r="J32" s="35">
        <v>-2643.5871864995884</v>
      </c>
      <c r="K32" s="34">
        <v>-2396.7605853837008</v>
      </c>
      <c r="L32" s="123">
        <v>1910.9597466386169</v>
      </c>
      <c r="M32" s="35">
        <v>1132.2234519345102</v>
      </c>
      <c r="N32" s="34">
        <v>1132.2234519345102</v>
      </c>
      <c r="O32" s="35">
        <v>3043.1831985731269</v>
      </c>
      <c r="P32" s="34">
        <v>3043.1831985731269</v>
      </c>
      <c r="Q32" s="130">
        <v>453.361018018842</v>
      </c>
      <c r="R32" s="34">
        <v>623.48625354431533</v>
      </c>
      <c r="S32" s="35">
        <v>439.04337327357541</v>
      </c>
      <c r="T32" s="34">
        <v>673.25250800329275</v>
      </c>
      <c r="U32" s="35">
        <v>103.26110029597122</v>
      </c>
      <c r="V32" s="34">
        <v>92.608084802153613</v>
      </c>
      <c r="W32" s="35">
        <v>-84.631809201500047</v>
      </c>
      <c r="X32" s="34">
        <v>-69.996147443519618</v>
      </c>
      <c r="Y32" s="90">
        <v>1170.8355218146894</v>
      </c>
      <c r="Z32" s="91">
        <v>1012.4676173054057</v>
      </c>
      <c r="AA32" s="90">
        <v>38.721153362017354</v>
      </c>
      <c r="AB32" s="91">
        <v>61.580858773900317</v>
      </c>
      <c r="AC32" s="90">
        <v>-559.13987194731544</v>
      </c>
      <c r="AD32" s="91">
        <v>-271.32546144699535</v>
      </c>
      <c r="AE32" s="96">
        <v>0.67557143860934166</v>
      </c>
      <c r="AF32" s="97">
        <v>0.7314737574853305</v>
      </c>
      <c r="AG32" s="90">
        <v>2663.797063020214</v>
      </c>
      <c r="AH32" s="91">
        <v>2756.6638818256652</v>
      </c>
      <c r="AI32" s="90">
        <v>177.79359272879515</v>
      </c>
      <c r="AJ32" s="91">
        <v>163.31522006223605</v>
      </c>
      <c r="AK32" s="106">
        <v>5786.3117021860426</v>
      </c>
      <c r="AL32" s="107">
        <v>7253.5128491722317</v>
      </c>
      <c r="AM32" s="106"/>
      <c r="AN32" s="107"/>
      <c r="AO32" s="106">
        <v>575.24480014634594</v>
      </c>
      <c r="AP32" s="107">
        <v>151.78099515229124</v>
      </c>
      <c r="AQ32" s="122">
        <v>37.392592306231556</v>
      </c>
      <c r="AR32" s="115">
        <v>36.347446070267743</v>
      </c>
      <c r="AS32" s="114">
        <v>171.99739582863373</v>
      </c>
      <c r="AT32" s="115">
        <v>177.66208083473197</v>
      </c>
      <c r="AU32" s="106">
        <v>1467.7030723497669</v>
      </c>
      <c r="AV32" s="107">
        <v>2115.1756260861607</v>
      </c>
      <c r="AW32" s="151"/>
    </row>
    <row r="33" spans="1:49" ht="15" customHeight="1" x14ac:dyDescent="0.3">
      <c r="A33" s="39" t="s">
        <v>90</v>
      </c>
      <c r="B33" s="146">
        <v>2292</v>
      </c>
      <c r="C33" s="160">
        <f>_xlfn.XLOOKUP($A33,'Kunnat aakkosjärj.'!$B$20:$B$312,'Kunnat aakkosjärj.'!D$20:D$312)</f>
        <v>9.86</v>
      </c>
      <c r="D33" s="35">
        <v>1130.7582155322862</v>
      </c>
      <c r="E33" s="34">
        <v>1193.0175130890052</v>
      </c>
      <c r="F33" s="35">
        <v>4130.7582198952878</v>
      </c>
      <c r="G33" s="34">
        <v>4398.330719895288</v>
      </c>
      <c r="H33" s="287">
        <v>27.374107980615488</v>
      </c>
      <c r="I33" s="288">
        <v>27.124324864716126</v>
      </c>
      <c r="J33" s="35">
        <v>-3000.0000043630016</v>
      </c>
      <c r="K33" s="34">
        <v>-3205.3132068062828</v>
      </c>
      <c r="L33" s="123">
        <v>2276.2824389179755</v>
      </c>
      <c r="M33" s="35">
        <v>1672.1448516579408</v>
      </c>
      <c r="N33" s="34">
        <v>1902.0462085514835</v>
      </c>
      <c r="O33" s="35">
        <v>3948.4272905759162</v>
      </c>
      <c r="P33" s="34">
        <v>4178.3286474694587</v>
      </c>
      <c r="Q33" s="130">
        <v>929.43549738219906</v>
      </c>
      <c r="R33" s="34">
        <v>996.71345549738226</v>
      </c>
      <c r="S33" s="35">
        <v>410.47027050610819</v>
      </c>
      <c r="T33" s="34">
        <v>441.70622600349043</v>
      </c>
      <c r="U33" s="35">
        <v>226.43186709629637</v>
      </c>
      <c r="V33" s="34">
        <v>225.6507598988442</v>
      </c>
      <c r="W33" s="35">
        <v>518.96522687609081</v>
      </c>
      <c r="X33" s="34">
        <v>555.00722949389183</v>
      </c>
      <c r="Y33" s="90">
        <v>562.80087260034907</v>
      </c>
      <c r="Z33" s="91">
        <v>574.934794938918</v>
      </c>
      <c r="AA33" s="90">
        <v>165.14464398178023</v>
      </c>
      <c r="AB33" s="91">
        <v>173.36112969180701</v>
      </c>
      <c r="AC33" s="90">
        <v>373.19542321116927</v>
      </c>
      <c r="AD33" s="91">
        <v>412.80479493891795</v>
      </c>
      <c r="AE33" s="96">
        <v>1.7667625589458484</v>
      </c>
      <c r="AF33" s="97">
        <v>1.8638726966470718</v>
      </c>
      <c r="AG33" s="90">
        <v>3248.3322862129144</v>
      </c>
      <c r="AH33" s="91">
        <v>3561.6756064572428</v>
      </c>
      <c r="AI33" s="90">
        <v>230.83107145996539</v>
      </c>
      <c r="AJ33" s="91">
        <v>239.01712558953236</v>
      </c>
      <c r="AK33" s="106">
        <v>3817.626527050611</v>
      </c>
      <c r="AL33" s="107">
        <v>3860.4944066317626</v>
      </c>
      <c r="AM33" s="106"/>
      <c r="AN33" s="107"/>
      <c r="AO33" s="106">
        <v>43.073808900523559</v>
      </c>
      <c r="AP33" s="107">
        <v>0</v>
      </c>
      <c r="AQ33" s="122">
        <v>55.731554140389505</v>
      </c>
      <c r="AR33" s="115">
        <v>52.450768788247956</v>
      </c>
      <c r="AS33" s="114">
        <v>86.859913274458506</v>
      </c>
      <c r="AT33" s="115">
        <v>83.823548251730088</v>
      </c>
      <c r="AU33" s="106">
        <v>2197.1168499127402</v>
      </c>
      <c r="AV33" s="107">
        <v>1385.6521465968585</v>
      </c>
      <c r="AW33" s="151"/>
    </row>
    <row r="34" spans="1:49" ht="15" customHeight="1" x14ac:dyDescent="0.3">
      <c r="A34" s="38" t="s">
        <v>118</v>
      </c>
      <c r="B34" s="146">
        <v>12343</v>
      </c>
      <c r="C34" s="160">
        <f>_xlfn.XLOOKUP($A34,'Kunnat aakkosjärj.'!$B$20:$B$312,'Kunnat aakkosjärj.'!D$20:D$312)</f>
        <v>8.36</v>
      </c>
      <c r="D34" s="35">
        <v>805.27104107591356</v>
      </c>
      <c r="E34" s="34">
        <v>1375.5111123713846</v>
      </c>
      <c r="F34" s="35">
        <v>3628.8958543303897</v>
      </c>
      <c r="G34" s="34">
        <v>4097.5344349023735</v>
      </c>
      <c r="H34" s="287">
        <v>22.190524980621234</v>
      </c>
      <c r="I34" s="288">
        <v>33.569238629330933</v>
      </c>
      <c r="J34" s="35">
        <v>-2815.33807502228</v>
      </c>
      <c r="K34" s="34">
        <v>-2722.0233225309889</v>
      </c>
      <c r="L34" s="123">
        <v>2119.8308514947744</v>
      </c>
      <c r="M34" s="35">
        <v>1282.4430041318967</v>
      </c>
      <c r="N34" s="34">
        <v>1282.4430041318967</v>
      </c>
      <c r="O34" s="35">
        <v>3402.2738556266713</v>
      </c>
      <c r="P34" s="34">
        <v>3402.2738556266713</v>
      </c>
      <c r="Q34" s="130">
        <v>476.68019120149069</v>
      </c>
      <c r="R34" s="34">
        <v>560.04487968889248</v>
      </c>
      <c r="S34" s="35">
        <v>435.36740095600749</v>
      </c>
      <c r="T34" s="34">
        <v>512.75720651381346</v>
      </c>
      <c r="U34" s="35">
        <v>109.4891786005948</v>
      </c>
      <c r="V34" s="34">
        <v>109.22223472909982</v>
      </c>
      <c r="W34" s="35">
        <v>41.312790245483271</v>
      </c>
      <c r="X34" s="34">
        <v>47.287673175078993</v>
      </c>
      <c r="Y34" s="90">
        <v>420.58268816333145</v>
      </c>
      <c r="Z34" s="91">
        <v>490.57135947500609</v>
      </c>
      <c r="AA34" s="90">
        <v>113.33804377044973</v>
      </c>
      <c r="AB34" s="91">
        <v>114.16175626074762</v>
      </c>
      <c r="AC34" s="90">
        <v>73.081471279267603</v>
      </c>
      <c r="AD34" s="91">
        <v>90.724307704771931</v>
      </c>
      <c r="AE34" s="96">
        <v>0.74937662025745955</v>
      </c>
      <c r="AF34" s="97">
        <v>0.74828275386387644</v>
      </c>
      <c r="AG34" s="90">
        <v>201.65854168354531</v>
      </c>
      <c r="AH34" s="91">
        <v>359.20196467633474</v>
      </c>
      <c r="AI34" s="90">
        <v>15.507190494758524</v>
      </c>
      <c r="AJ34" s="91">
        <v>24.309925632272158</v>
      </c>
      <c r="AK34" s="106">
        <v>5409.5653633638503</v>
      </c>
      <c r="AL34" s="107">
        <v>6335.4821631694076</v>
      </c>
      <c r="AM34" s="106"/>
      <c r="AN34" s="107"/>
      <c r="AO34" s="106">
        <v>221.06879364822169</v>
      </c>
      <c r="AP34" s="107">
        <v>14.037592157498176</v>
      </c>
      <c r="AQ34" s="122">
        <v>30.769086393370383</v>
      </c>
      <c r="AR34" s="115">
        <v>27.073728423309912</v>
      </c>
      <c r="AS34" s="114">
        <v>147.93798770303769</v>
      </c>
      <c r="AT34" s="115">
        <v>151.89974663088648</v>
      </c>
      <c r="AU34" s="106">
        <v>344.39474682005988</v>
      </c>
      <c r="AV34" s="107">
        <v>228.37177752572308</v>
      </c>
      <c r="AW34" s="151"/>
    </row>
    <row r="35" spans="1:49" ht="15" customHeight="1" x14ac:dyDescent="0.3">
      <c r="A35" s="38" t="s">
        <v>122</v>
      </c>
      <c r="B35" s="146">
        <v>1814</v>
      </c>
      <c r="C35" s="160">
        <f>_xlfn.XLOOKUP($A35,'Kunnat aakkosjärj.'!$B$20:$B$312,'Kunnat aakkosjärj.'!D$20:D$312)</f>
        <v>9.86</v>
      </c>
      <c r="D35" s="35">
        <v>921.09426681367142</v>
      </c>
      <c r="E35" s="34">
        <v>1177.0944266813672</v>
      </c>
      <c r="F35" s="35">
        <v>3390.0935667034182</v>
      </c>
      <c r="G35" s="34">
        <v>4077.0384178610807</v>
      </c>
      <c r="H35" s="287">
        <v>27.17017240646129</v>
      </c>
      <c r="I35" s="288">
        <v>28.871310643643653</v>
      </c>
      <c r="J35" s="35">
        <v>-2468.9992998897465</v>
      </c>
      <c r="K35" s="34">
        <v>-2953.4303252480709</v>
      </c>
      <c r="L35" s="123">
        <v>2806.8815380374863</v>
      </c>
      <c r="M35" s="35">
        <v>476.03325248070558</v>
      </c>
      <c r="N35" s="34">
        <v>923.67610253583234</v>
      </c>
      <c r="O35" s="35">
        <v>3282.9147905181917</v>
      </c>
      <c r="P35" s="34">
        <v>3730.5576405733186</v>
      </c>
      <c r="Q35" s="130">
        <v>814.30215545755243</v>
      </c>
      <c r="R35" s="34">
        <v>768.55664277839026</v>
      </c>
      <c r="S35" s="35">
        <v>767.07089305402428</v>
      </c>
      <c r="T35" s="34">
        <v>841.97479603087106</v>
      </c>
      <c r="U35" s="35">
        <v>106.1573529684435</v>
      </c>
      <c r="V35" s="34">
        <v>91.280243351870013</v>
      </c>
      <c r="W35" s="35">
        <v>18.625854465270123</v>
      </c>
      <c r="X35" s="34">
        <v>-102.02356119073869</v>
      </c>
      <c r="Y35" s="90">
        <v>441.9747078280044</v>
      </c>
      <c r="Z35" s="91">
        <v>479.46502756339584</v>
      </c>
      <c r="AA35" s="90">
        <v>184.2417995951117</v>
      </c>
      <c r="AB35" s="91">
        <v>160.29461975238019</v>
      </c>
      <c r="AC35" s="90">
        <v>659.35269018743111</v>
      </c>
      <c r="AD35" s="91">
        <v>629.60319184123477</v>
      </c>
      <c r="AE35" s="96">
        <v>1856.1260408163266</v>
      </c>
      <c r="AF35" s="97">
        <v>12.67181677271031</v>
      </c>
      <c r="AG35" s="90">
        <v>1853.8739691289966</v>
      </c>
      <c r="AH35" s="91">
        <v>1995.6385501653804</v>
      </c>
      <c r="AI35" s="90">
        <v>176.12270830674984</v>
      </c>
      <c r="AJ35" s="91">
        <v>158.09925294128595</v>
      </c>
      <c r="AK35" s="106">
        <v>0</v>
      </c>
      <c r="AL35" s="107">
        <v>414.5662789415656</v>
      </c>
      <c r="AM35" s="106"/>
      <c r="AN35" s="107"/>
      <c r="AO35" s="106">
        <v>19.845644983461963</v>
      </c>
      <c r="AP35" s="107">
        <v>0</v>
      </c>
      <c r="AQ35" s="122">
        <v>85.423664674943453</v>
      </c>
      <c r="AR35" s="115">
        <v>81.161450726628246</v>
      </c>
      <c r="AS35" s="114">
        <v>14.944576654119189</v>
      </c>
      <c r="AT35" s="115">
        <v>23.850696067489999</v>
      </c>
      <c r="AU35" s="106">
        <v>2252.2317916207276</v>
      </c>
      <c r="AV35" s="107">
        <v>1945.3353472987874</v>
      </c>
      <c r="AW35" s="151"/>
    </row>
    <row r="36" spans="1:49" ht="15" customHeight="1" x14ac:dyDescent="0.3">
      <c r="A36" s="38" t="s">
        <v>123</v>
      </c>
      <c r="B36" s="146">
        <v>4357</v>
      </c>
      <c r="C36" s="160">
        <f>_xlfn.XLOOKUP($A36,'Kunnat aakkosjärj.'!$B$20:$B$312,'Kunnat aakkosjärj.'!D$20:D$312)</f>
        <v>8.86</v>
      </c>
      <c r="D36" s="35">
        <v>912.34297222859766</v>
      </c>
      <c r="E36" s="34">
        <v>1225.7085563461096</v>
      </c>
      <c r="F36" s="35">
        <v>3426.3402616479229</v>
      </c>
      <c r="G36" s="34">
        <v>3730.7353086986459</v>
      </c>
      <c r="H36" s="287">
        <v>26.627331279404221</v>
      </c>
      <c r="I36" s="288">
        <v>32.854342506910818</v>
      </c>
      <c r="J36" s="35">
        <v>-2513.9972894193252</v>
      </c>
      <c r="K36" s="34">
        <v>-2500.7887652054164</v>
      </c>
      <c r="L36" s="123">
        <v>2150.7656690383292</v>
      </c>
      <c r="M36" s="35">
        <v>1082.803764057838</v>
      </c>
      <c r="N36" s="34">
        <v>1190.6589465228369</v>
      </c>
      <c r="O36" s="35">
        <v>3233.5694330961669</v>
      </c>
      <c r="P36" s="34">
        <v>3341.4246155611663</v>
      </c>
      <c r="Q36" s="130">
        <v>722.56914161120039</v>
      </c>
      <c r="R36" s="34">
        <v>797.72893275189347</v>
      </c>
      <c r="S36" s="35">
        <v>415.73870323617166</v>
      </c>
      <c r="T36" s="34">
        <v>532.16913013541421</v>
      </c>
      <c r="U36" s="35">
        <v>173.80367427584082</v>
      </c>
      <c r="V36" s="34">
        <v>149.90139179040801</v>
      </c>
      <c r="W36" s="35">
        <v>306.83043837502868</v>
      </c>
      <c r="X36" s="34">
        <v>265.55980261647926</v>
      </c>
      <c r="Y36" s="90">
        <v>609.55044985081474</v>
      </c>
      <c r="Z36" s="91">
        <v>1084.4167959605234</v>
      </c>
      <c r="AA36" s="90">
        <v>118.541318735479</v>
      </c>
      <c r="AB36" s="91">
        <v>73.562945144657604</v>
      </c>
      <c r="AC36" s="90">
        <v>126.29178104200139</v>
      </c>
      <c r="AD36" s="91">
        <v>-281.01952490245583</v>
      </c>
      <c r="AE36" s="96">
        <v>10.443056117801214</v>
      </c>
      <c r="AF36" s="97">
        <v>3.0761936266355674</v>
      </c>
      <c r="AG36" s="90">
        <v>446.1848358962589</v>
      </c>
      <c r="AH36" s="91">
        <v>606.57368143217809</v>
      </c>
      <c r="AI36" s="90">
        <v>39.350030782303953</v>
      </c>
      <c r="AJ36" s="91">
        <v>43.909262218716208</v>
      </c>
      <c r="AK36" s="106">
        <v>535.91921046591688</v>
      </c>
      <c r="AL36" s="107">
        <v>1847.9410328207482</v>
      </c>
      <c r="AM36" s="106"/>
      <c r="AN36" s="107"/>
      <c r="AO36" s="106">
        <v>129.09919669497359</v>
      </c>
      <c r="AP36" s="107">
        <v>30.093213220105579</v>
      </c>
      <c r="AQ36" s="122">
        <v>80.381170855624134</v>
      </c>
      <c r="AR36" s="115">
        <v>68.205440263991477</v>
      </c>
      <c r="AS36" s="114">
        <v>33.252658384231033</v>
      </c>
      <c r="AT36" s="115">
        <v>64.055637393504313</v>
      </c>
      <c r="AU36" s="106">
        <v>3466.6101193481754</v>
      </c>
      <c r="AV36" s="107">
        <v>4034.9307092035801</v>
      </c>
      <c r="AW36" s="151"/>
    </row>
    <row r="37" spans="1:49" ht="15" customHeight="1" x14ac:dyDescent="0.3">
      <c r="A37" s="38" t="s">
        <v>141</v>
      </c>
      <c r="B37" s="146">
        <v>1188</v>
      </c>
      <c r="C37" s="160">
        <f>_xlfn.XLOOKUP($A37,'Kunnat aakkosjärj.'!$B$20:$B$312,'Kunnat aakkosjärj.'!D$20:D$312)</f>
        <v>9.86</v>
      </c>
      <c r="D37" s="35">
        <v>854.31100168350167</v>
      </c>
      <c r="E37" s="34">
        <v>1111.0834848484849</v>
      </c>
      <c r="F37" s="35">
        <v>3387.7028198653202</v>
      </c>
      <c r="G37" s="34">
        <v>3730.4637373737373</v>
      </c>
      <c r="H37" s="287">
        <v>25.218003086748482</v>
      </c>
      <c r="I37" s="288">
        <v>29.784058043965665</v>
      </c>
      <c r="J37" s="35">
        <v>-2533.3918181818181</v>
      </c>
      <c r="K37" s="34">
        <v>-2621.0377946127946</v>
      </c>
      <c r="L37" s="123">
        <v>2226.5890909090908</v>
      </c>
      <c r="M37" s="35">
        <v>997.99326599326605</v>
      </c>
      <c r="N37" s="34">
        <v>1230.5256565656566</v>
      </c>
      <c r="O37" s="35">
        <v>3224.5823569023569</v>
      </c>
      <c r="P37" s="34">
        <v>3457.1147474747477</v>
      </c>
      <c r="Q37" s="130">
        <v>674.08059764309769</v>
      </c>
      <c r="R37" s="34">
        <v>813.23647306397311</v>
      </c>
      <c r="S37" s="35">
        <v>248.95997474747475</v>
      </c>
      <c r="T37" s="34">
        <v>343.76983164983164</v>
      </c>
      <c r="U37" s="35">
        <v>270.75862227525988</v>
      </c>
      <c r="V37" s="34">
        <v>236.56423519221028</v>
      </c>
      <c r="W37" s="35">
        <v>398.91377946127949</v>
      </c>
      <c r="X37" s="34">
        <v>443.25979797979801</v>
      </c>
      <c r="Y37" s="90">
        <v>420.97423400673404</v>
      </c>
      <c r="Z37" s="91">
        <v>524.65344276094277</v>
      </c>
      <c r="AA37" s="90">
        <v>160.12395609758741</v>
      </c>
      <c r="AB37" s="91">
        <v>155.00450521860438</v>
      </c>
      <c r="AC37" s="90">
        <v>518.25664141414143</v>
      </c>
      <c r="AD37" s="91">
        <v>551.23484006734009</v>
      </c>
      <c r="AE37" s="96">
        <v>4.7294182999251406</v>
      </c>
      <c r="AF37" s="97">
        <v>4.4624545271804283</v>
      </c>
      <c r="AG37" s="90">
        <v>2032.8235942760944</v>
      </c>
      <c r="AH37" s="91">
        <v>2497.4757575757576</v>
      </c>
      <c r="AI37" s="90">
        <v>184.03699056732538</v>
      </c>
      <c r="AJ37" s="91">
        <v>202.30645196823309</v>
      </c>
      <c r="AK37" s="106">
        <v>1003.1952861952861</v>
      </c>
      <c r="AL37" s="107">
        <v>1277.6916245791244</v>
      </c>
      <c r="AM37" s="106"/>
      <c r="AN37" s="107"/>
      <c r="AO37" s="106">
        <v>0</v>
      </c>
      <c r="AP37" s="107">
        <v>0</v>
      </c>
      <c r="AQ37" s="122">
        <v>78.27386607622357</v>
      </c>
      <c r="AR37" s="115">
        <v>74.61626809398777</v>
      </c>
      <c r="AS37" s="114">
        <v>37.471677691940812</v>
      </c>
      <c r="AT37" s="115">
        <v>41.440571938243451</v>
      </c>
      <c r="AU37" s="106">
        <v>3367.5369781144777</v>
      </c>
      <c r="AV37" s="107">
        <v>2755.3705303030301</v>
      </c>
      <c r="AW37" s="151"/>
    </row>
    <row r="38" spans="1:49" ht="15" customHeight="1" x14ac:dyDescent="0.3">
      <c r="A38" s="39" t="s">
        <v>146</v>
      </c>
      <c r="B38" s="146">
        <v>12618</v>
      </c>
      <c r="C38" s="160">
        <f>_xlfn.XLOOKUP($A38,'Kunnat aakkosjärj.'!$B$20:$B$312,'Kunnat aakkosjärj.'!D$20:D$312)</f>
        <v>9.36</v>
      </c>
      <c r="D38" s="35">
        <v>717.75023854810581</v>
      </c>
      <c r="E38" s="34">
        <v>1623.420276589</v>
      </c>
      <c r="F38" s="35">
        <v>3358.7790798858773</v>
      </c>
      <c r="G38" s="34">
        <v>4549.2551814867647</v>
      </c>
      <c r="H38" s="287">
        <v>21.36937921420224</v>
      </c>
      <c r="I38" s="288">
        <v>35.68540809043914</v>
      </c>
      <c r="J38" s="35">
        <v>-2635.1085869392928</v>
      </c>
      <c r="K38" s="34">
        <v>-2928.0720177524172</v>
      </c>
      <c r="L38" s="123">
        <v>2317.5140790933588</v>
      </c>
      <c r="M38" s="35">
        <v>799.96877476620705</v>
      </c>
      <c r="N38" s="34">
        <v>1272.2606062767475</v>
      </c>
      <c r="O38" s="35">
        <v>3117.4828538595657</v>
      </c>
      <c r="P38" s="34">
        <v>3589.7746853701065</v>
      </c>
      <c r="Q38" s="130">
        <v>710.23152084323988</v>
      </c>
      <c r="R38" s="34">
        <v>867.57873514027585</v>
      </c>
      <c r="S38" s="35">
        <v>424.86851878269135</v>
      </c>
      <c r="T38" s="34">
        <v>639.39636709462673</v>
      </c>
      <c r="U38" s="35">
        <v>167.16501445627318</v>
      </c>
      <c r="V38" s="34">
        <v>135.68715428936423</v>
      </c>
      <c r="W38" s="35">
        <v>312.03242510699005</v>
      </c>
      <c r="X38" s="34">
        <v>254.85179109209065</v>
      </c>
      <c r="Y38" s="90">
        <v>721.49041052464736</v>
      </c>
      <c r="Z38" s="91">
        <v>957.01858931684887</v>
      </c>
      <c r="AA38" s="90">
        <v>98.439495588968356</v>
      </c>
      <c r="AB38" s="91">
        <v>90.654324255036883</v>
      </c>
      <c r="AC38" s="90">
        <v>288.66736963068632</v>
      </c>
      <c r="AD38" s="91">
        <v>216.88915517514661</v>
      </c>
      <c r="AE38" s="96">
        <v>1.0014153581409946</v>
      </c>
      <c r="AF38" s="97">
        <v>0.90159188109389443</v>
      </c>
      <c r="AG38" s="90">
        <v>2362.9091179267712</v>
      </c>
      <c r="AH38" s="91">
        <v>2768.6015977175466</v>
      </c>
      <c r="AI38" s="90">
        <v>180.80171520116542</v>
      </c>
      <c r="AJ38" s="91">
        <v>158.68650547731013</v>
      </c>
      <c r="AK38" s="106">
        <v>5672.4202805515924</v>
      </c>
      <c r="AL38" s="107">
        <v>7836.9473220795689</v>
      </c>
      <c r="AM38" s="106"/>
      <c r="AN38" s="107"/>
      <c r="AO38" s="106">
        <v>51.947324457124736</v>
      </c>
      <c r="AP38" s="107">
        <v>6.857475828181963</v>
      </c>
      <c r="AQ38" s="122">
        <v>34.245756069439672</v>
      </c>
      <c r="AR38" s="115">
        <v>33.171552055995441</v>
      </c>
      <c r="AS38" s="114">
        <v>165.70947008991212</v>
      </c>
      <c r="AT38" s="115">
        <v>171.27604064934471</v>
      </c>
      <c r="AU38" s="106">
        <v>91.448254873989541</v>
      </c>
      <c r="AV38" s="107">
        <v>1006.6448684419083</v>
      </c>
      <c r="AW38" s="151"/>
    </row>
    <row r="39" spans="1:49" ht="15" customHeight="1" x14ac:dyDescent="0.3">
      <c r="A39" s="38" t="s">
        <v>147</v>
      </c>
      <c r="B39" s="146">
        <v>15165</v>
      </c>
      <c r="C39" s="160">
        <f>_xlfn.XLOOKUP($A39,'Kunnat aakkosjärj.'!$B$20:$B$312,'Kunnat aakkosjärj.'!D$20:D$312)</f>
        <v>9.11</v>
      </c>
      <c r="D39" s="35">
        <v>522.25589647213974</v>
      </c>
      <c r="E39" s="34">
        <v>2025.5844906033631</v>
      </c>
      <c r="F39" s="35">
        <v>3114.3921048466868</v>
      </c>
      <c r="G39" s="34">
        <v>4498.3187233761946</v>
      </c>
      <c r="H39" s="287">
        <v>16.769111880915492</v>
      </c>
      <c r="I39" s="288">
        <v>45.029812584802102</v>
      </c>
      <c r="J39" s="35">
        <v>-2586.2333030003297</v>
      </c>
      <c r="K39" s="34">
        <v>-2472.7823349818659</v>
      </c>
      <c r="L39" s="123">
        <v>2187.4138410814376</v>
      </c>
      <c r="M39" s="35">
        <v>1133.8822288163535</v>
      </c>
      <c r="N39" s="34">
        <v>1562.9333992746456</v>
      </c>
      <c r="O39" s="35">
        <v>3321.2960698977913</v>
      </c>
      <c r="P39" s="34">
        <v>3750.3472403560831</v>
      </c>
      <c r="Q39" s="130">
        <v>666.48268381140792</v>
      </c>
      <c r="R39" s="34">
        <v>1081.2970563798219</v>
      </c>
      <c r="S39" s="35">
        <v>560.96653148697658</v>
      </c>
      <c r="T39" s="34">
        <v>873.25334322453011</v>
      </c>
      <c r="U39" s="35">
        <v>118.80970546402037</v>
      </c>
      <c r="V39" s="34">
        <v>123.82398129586088</v>
      </c>
      <c r="W39" s="35">
        <v>140.87157072205738</v>
      </c>
      <c r="X39" s="34">
        <v>243.39913155291791</v>
      </c>
      <c r="Y39" s="90">
        <v>1106.8943244312561</v>
      </c>
      <c r="Z39" s="91">
        <v>1380.7436755687438</v>
      </c>
      <c r="AA39" s="90">
        <v>60.211952406013069</v>
      </c>
      <c r="AB39" s="91">
        <v>78.312656832154133</v>
      </c>
      <c r="AC39" s="90">
        <v>-40.344887570062646</v>
      </c>
      <c r="AD39" s="91">
        <v>107.03693768545993</v>
      </c>
      <c r="AE39" s="96">
        <v>1.1744520452966514</v>
      </c>
      <c r="AF39" s="97">
        <v>0.96153928792988186</v>
      </c>
      <c r="AG39" s="90">
        <v>1117.0786224859874</v>
      </c>
      <c r="AH39" s="91">
        <v>2188.4875173095943</v>
      </c>
      <c r="AI39" s="90">
        <v>82.631533194658829</v>
      </c>
      <c r="AJ39" s="91">
        <v>112.39900665980139</v>
      </c>
      <c r="AK39" s="106">
        <v>4420.6543428948235</v>
      </c>
      <c r="AL39" s="107">
        <v>9065.2423389383439</v>
      </c>
      <c r="AM39" s="106"/>
      <c r="AN39" s="107"/>
      <c r="AO39" s="106">
        <v>176.24606726013846</v>
      </c>
      <c r="AP39" s="107">
        <v>0</v>
      </c>
      <c r="AQ39" s="122">
        <v>39.483461963416822</v>
      </c>
      <c r="AR39" s="115">
        <v>32.40218785797186</v>
      </c>
      <c r="AS39" s="114">
        <v>133.67042342307835</v>
      </c>
      <c r="AT39" s="115">
        <v>178.21047876987339</v>
      </c>
      <c r="AU39" s="106">
        <v>907.98270491262781</v>
      </c>
      <c r="AV39" s="107">
        <v>2310.5781213320147</v>
      </c>
      <c r="AW39" s="151"/>
    </row>
    <row r="40" spans="1:49" ht="15" customHeight="1" x14ac:dyDescent="0.3">
      <c r="A40" s="39" t="s">
        <v>173</v>
      </c>
      <c r="B40" s="146">
        <v>3381</v>
      </c>
      <c r="C40" s="160">
        <f>_xlfn.XLOOKUP($A40,'Kunnat aakkosjärj.'!$B$20:$B$312,'Kunnat aakkosjärj.'!D$20:D$312)</f>
        <v>8.36</v>
      </c>
      <c r="D40" s="35">
        <v>1026.5880893226856</v>
      </c>
      <c r="E40" s="34">
        <v>1466.6738213546289</v>
      </c>
      <c r="F40" s="35">
        <v>4244.0119402543623</v>
      </c>
      <c r="G40" s="34">
        <v>4838.5029784087546</v>
      </c>
      <c r="H40" s="287">
        <v>24.189095218736771</v>
      </c>
      <c r="I40" s="288">
        <v>30.312553860139939</v>
      </c>
      <c r="J40" s="35">
        <v>-3217.423850931677</v>
      </c>
      <c r="K40" s="34">
        <v>-3380.5932446021889</v>
      </c>
      <c r="L40" s="123">
        <v>2040.7859686483289</v>
      </c>
      <c r="M40" s="35">
        <v>1988.972197574682</v>
      </c>
      <c r="N40" s="34">
        <v>2225.7345548654243</v>
      </c>
      <c r="O40" s="35">
        <v>4029.7581662230109</v>
      </c>
      <c r="P40" s="34">
        <v>4266.5205235137528</v>
      </c>
      <c r="Q40" s="130">
        <v>770.0771990535344</v>
      </c>
      <c r="R40" s="34">
        <v>807.70994676131329</v>
      </c>
      <c r="S40" s="35">
        <v>344.28418219461702</v>
      </c>
      <c r="T40" s="34">
        <v>485.28497190180417</v>
      </c>
      <c r="U40" s="35">
        <v>223.67487060971771</v>
      </c>
      <c r="V40" s="34">
        <v>166.44033784849012</v>
      </c>
      <c r="W40" s="35">
        <v>349.5618722271517</v>
      </c>
      <c r="X40" s="34">
        <v>285.49787045252884</v>
      </c>
      <c r="Y40" s="90">
        <v>573.13738834664298</v>
      </c>
      <c r="Z40" s="91">
        <v>614.53019225081334</v>
      </c>
      <c r="AA40" s="90">
        <v>134.36171059700243</v>
      </c>
      <c r="AB40" s="91">
        <v>131.43535613814981</v>
      </c>
      <c r="AC40" s="90">
        <v>270.67469091984623</v>
      </c>
      <c r="AD40" s="91">
        <v>571.83234841762794</v>
      </c>
      <c r="AE40" s="96">
        <v>2.2752555474317102</v>
      </c>
      <c r="AF40" s="97">
        <v>1.6850918457019661</v>
      </c>
      <c r="AG40" s="90">
        <v>534.96886128364383</v>
      </c>
      <c r="AH40" s="91">
        <v>658.15098195800067</v>
      </c>
      <c r="AI40" s="90">
        <v>38.892002160578464</v>
      </c>
      <c r="AJ40" s="91">
        <v>39.814724441118329</v>
      </c>
      <c r="AK40" s="106">
        <v>2456.012466725821</v>
      </c>
      <c r="AL40" s="107">
        <v>3527.572182786158</v>
      </c>
      <c r="AM40" s="106"/>
      <c r="AN40" s="107"/>
      <c r="AO40" s="106">
        <v>625.02137237503689</v>
      </c>
      <c r="AP40" s="107">
        <v>477.41261165335703</v>
      </c>
      <c r="AQ40" s="122">
        <v>65.969351390368331</v>
      </c>
      <c r="AR40" s="115">
        <v>58.999445124821023</v>
      </c>
      <c r="AS40" s="114">
        <v>64.263440734554791</v>
      </c>
      <c r="AT40" s="115">
        <v>78.0211854746847</v>
      </c>
      <c r="AU40" s="106">
        <v>2546.028080449571</v>
      </c>
      <c r="AV40" s="107">
        <v>2786.3546968352553</v>
      </c>
      <c r="AW40" s="151"/>
    </row>
    <row r="41" spans="1:49" ht="15" customHeight="1" x14ac:dyDescent="0.3">
      <c r="A41" s="38" t="s">
        <v>174</v>
      </c>
      <c r="B41" s="146">
        <v>19759</v>
      </c>
      <c r="C41" s="160">
        <f>_xlfn.XLOOKUP($A41,'Kunnat aakkosjärj.'!$B$20:$B$312,'Kunnat aakkosjärj.'!D$20:D$312)</f>
        <v>8.36</v>
      </c>
      <c r="D41" s="35">
        <v>1348.4626367731159</v>
      </c>
      <c r="E41" s="34">
        <v>2396.0067346525634</v>
      </c>
      <c r="F41" s="35">
        <v>4021.1672954096871</v>
      </c>
      <c r="G41" s="34">
        <v>5137.0911716179962</v>
      </c>
      <c r="H41" s="287">
        <v>33.534109319759878</v>
      </c>
      <c r="I41" s="288">
        <v>46.641312264230436</v>
      </c>
      <c r="J41" s="35">
        <v>-2672.7046586365709</v>
      </c>
      <c r="K41" s="34">
        <v>-2741.9581056733641</v>
      </c>
      <c r="L41" s="123">
        <v>2034.4403750189786</v>
      </c>
      <c r="M41" s="35">
        <v>796.29030467128905</v>
      </c>
      <c r="N41" s="34">
        <v>1244.6058100106279</v>
      </c>
      <c r="O41" s="35">
        <v>2830.7306796902676</v>
      </c>
      <c r="P41" s="34">
        <v>3279.0461850296065</v>
      </c>
      <c r="Q41" s="130">
        <v>753.64242066906218</v>
      </c>
      <c r="R41" s="34">
        <v>1072.2721929247432</v>
      </c>
      <c r="S41" s="35">
        <v>406.39166000303658</v>
      </c>
      <c r="T41" s="34">
        <v>734.44637582873622</v>
      </c>
      <c r="U41" s="35">
        <v>185.44731470705648</v>
      </c>
      <c r="V41" s="34">
        <v>145.99734278963666</v>
      </c>
      <c r="W41" s="35">
        <v>347.2507606660256</v>
      </c>
      <c r="X41" s="34">
        <v>337.82581709600692</v>
      </c>
      <c r="Y41" s="90">
        <v>1161.768640113366</v>
      </c>
      <c r="Z41" s="91">
        <v>1535.7793532061339</v>
      </c>
      <c r="AA41" s="90">
        <v>64.870267163995862</v>
      </c>
      <c r="AB41" s="91">
        <v>69.819417137379745</v>
      </c>
      <c r="AC41" s="90">
        <v>-429.46372437876414</v>
      </c>
      <c r="AD41" s="91">
        <v>-470.38972367022626</v>
      </c>
      <c r="AE41" s="96">
        <v>0.98956505373281534</v>
      </c>
      <c r="AF41" s="97">
        <v>1.1159568485054292</v>
      </c>
      <c r="AG41" s="90">
        <v>2194.9365418290399</v>
      </c>
      <c r="AH41" s="91">
        <v>2640.3591922668152</v>
      </c>
      <c r="AI41" s="90">
        <v>131.56773368535465</v>
      </c>
      <c r="AJ41" s="91">
        <v>125.01474301386902</v>
      </c>
      <c r="AK41" s="106">
        <v>6103.0113376182999</v>
      </c>
      <c r="AL41" s="107">
        <v>7553.6497752922714</v>
      </c>
      <c r="AM41" s="106"/>
      <c r="AN41" s="107"/>
      <c r="AO41" s="106">
        <v>1188.3997747861733</v>
      </c>
      <c r="AP41" s="107">
        <v>3.9572852877169895</v>
      </c>
      <c r="AQ41" s="122">
        <v>44.834934286174843</v>
      </c>
      <c r="AR41" s="115">
        <v>37.8871107719809</v>
      </c>
      <c r="AS41" s="114">
        <v>162.17569270149866</v>
      </c>
      <c r="AT41" s="115">
        <v>159.62345836784345</v>
      </c>
      <c r="AU41" s="106">
        <v>995.13560908952877</v>
      </c>
      <c r="AV41" s="107">
        <v>929.31225011387221</v>
      </c>
      <c r="AW41" s="151"/>
    </row>
    <row r="42" spans="1:49" ht="15" customHeight="1" x14ac:dyDescent="0.3">
      <c r="A42" s="39" t="s">
        <v>186</v>
      </c>
      <c r="B42" s="146">
        <v>2789</v>
      </c>
      <c r="C42" s="160">
        <f>_xlfn.XLOOKUP($A42,'Kunnat aakkosjärj.'!$B$20:$B$312,'Kunnat aakkosjärj.'!D$20:D$312)</f>
        <v>9.36</v>
      </c>
      <c r="D42" s="35">
        <v>835.48566511294371</v>
      </c>
      <c r="E42" s="34">
        <v>2324.5715417712445</v>
      </c>
      <c r="F42" s="35">
        <v>3628.8064073144496</v>
      </c>
      <c r="G42" s="34">
        <v>4979.8913194693441</v>
      </c>
      <c r="H42" s="287">
        <v>23.023704527992635</v>
      </c>
      <c r="I42" s="288">
        <v>46.679162107074859</v>
      </c>
      <c r="J42" s="35">
        <v>-2793.3207422015057</v>
      </c>
      <c r="K42" s="34">
        <v>-2635.8584546432417</v>
      </c>
      <c r="L42" s="123">
        <v>2152.9576228038723</v>
      </c>
      <c r="M42" s="35">
        <v>1368.7382574399426</v>
      </c>
      <c r="N42" s="34">
        <v>1368.7382574399426</v>
      </c>
      <c r="O42" s="35">
        <v>3521.6958802438148</v>
      </c>
      <c r="P42" s="34">
        <v>3521.6958802438148</v>
      </c>
      <c r="Q42" s="130">
        <v>581.38409824309792</v>
      </c>
      <c r="R42" s="34">
        <v>722.54897812836145</v>
      </c>
      <c r="S42" s="35">
        <v>396.16417712441734</v>
      </c>
      <c r="T42" s="34">
        <v>608.10093581929004</v>
      </c>
      <c r="U42" s="35">
        <v>146.75332395349599</v>
      </c>
      <c r="V42" s="34">
        <v>118.82056671313559</v>
      </c>
      <c r="W42" s="35">
        <v>185.21992111868053</v>
      </c>
      <c r="X42" s="34">
        <v>114.44804230907135</v>
      </c>
      <c r="Y42" s="90">
        <v>282.74233058443889</v>
      </c>
      <c r="Z42" s="91">
        <v>343.37543922552879</v>
      </c>
      <c r="AA42" s="90">
        <v>205.62329561383871</v>
      </c>
      <c r="AB42" s="91">
        <v>210.42535242417023</v>
      </c>
      <c r="AC42" s="90">
        <v>474.20227321620649</v>
      </c>
      <c r="AD42" s="91">
        <v>546.27685550376475</v>
      </c>
      <c r="AE42" s="96">
        <v>1.0164644019755309</v>
      </c>
      <c r="AF42" s="97">
        <v>1.0896702571838426</v>
      </c>
      <c r="AG42" s="90">
        <v>644.03000717102907</v>
      </c>
      <c r="AH42" s="91">
        <v>1415.6392434564361</v>
      </c>
      <c r="AI42" s="90">
        <v>54.962084590377685</v>
      </c>
      <c r="AJ42" s="91">
        <v>89.484563299421481</v>
      </c>
      <c r="AK42" s="106">
        <v>4562.5672283972754</v>
      </c>
      <c r="AL42" s="107">
        <v>5220.4520150591607</v>
      </c>
      <c r="AM42" s="106"/>
      <c r="AN42" s="107"/>
      <c r="AO42" s="106">
        <v>706.53682681964858</v>
      </c>
      <c r="AP42" s="107">
        <v>57.368232341340985</v>
      </c>
      <c r="AQ42" s="122">
        <v>52.87607246421603</v>
      </c>
      <c r="AR42" s="115">
        <v>53.391958971767259</v>
      </c>
      <c r="AS42" s="114">
        <v>123.28852317882969</v>
      </c>
      <c r="AT42" s="115">
        <v>108.20227125220867</v>
      </c>
      <c r="AU42" s="106">
        <v>838.5462854069558</v>
      </c>
      <c r="AV42" s="107">
        <v>1069.5215525277879</v>
      </c>
      <c r="AW42" s="151"/>
    </row>
    <row r="43" spans="1:49" ht="15" customHeight="1" x14ac:dyDescent="0.3">
      <c r="A43" s="38" t="s">
        <v>189</v>
      </c>
      <c r="B43" s="146">
        <v>14024</v>
      </c>
      <c r="C43" s="160">
        <f>_xlfn.XLOOKUP($A43,'Kunnat aakkosjärj.'!$B$20:$B$312,'Kunnat aakkosjärj.'!D$20:D$312)</f>
        <v>8.86</v>
      </c>
      <c r="D43" s="35">
        <v>797.51001069594986</v>
      </c>
      <c r="E43" s="34">
        <v>1925.5972062179121</v>
      </c>
      <c r="F43" s="35">
        <v>3361.0835795778662</v>
      </c>
      <c r="G43" s="34">
        <v>4182.332807330291</v>
      </c>
      <c r="H43" s="287">
        <v>23.72776492502792</v>
      </c>
      <c r="I43" s="288">
        <v>46.041223760169359</v>
      </c>
      <c r="J43" s="35">
        <v>-2532.5387835139759</v>
      </c>
      <c r="K43" s="34">
        <v>-2257.0405112664002</v>
      </c>
      <c r="L43" s="123">
        <v>2252.2318996006848</v>
      </c>
      <c r="M43" s="35">
        <v>1136.1715630347976</v>
      </c>
      <c r="N43" s="34">
        <v>1136.1715630347976</v>
      </c>
      <c r="O43" s="35">
        <v>3388.4034626354824</v>
      </c>
      <c r="P43" s="34">
        <v>3388.4034626354824</v>
      </c>
      <c r="Q43" s="130">
        <v>794.34209498003418</v>
      </c>
      <c r="R43" s="34">
        <v>1012.1870636052482</v>
      </c>
      <c r="S43" s="35">
        <v>473.67020678836286</v>
      </c>
      <c r="T43" s="34">
        <v>680.6442819452368</v>
      </c>
      <c r="U43" s="35">
        <v>167.69940004585266</v>
      </c>
      <c r="V43" s="34">
        <v>148.71013985638487</v>
      </c>
      <c r="W43" s="35">
        <v>314.11098260125499</v>
      </c>
      <c r="X43" s="34">
        <v>331.54278166001137</v>
      </c>
      <c r="Y43" s="90">
        <v>491.86855961209352</v>
      </c>
      <c r="Z43" s="91">
        <v>758.62171420422135</v>
      </c>
      <c r="AA43" s="90">
        <v>161.49478950361919</v>
      </c>
      <c r="AB43" s="91">
        <v>133.42447818897614</v>
      </c>
      <c r="AC43" s="90">
        <v>306.34102395892751</v>
      </c>
      <c r="AD43" s="91">
        <v>265.20494438106107</v>
      </c>
      <c r="AE43" s="96">
        <v>1.3622240416791958</v>
      </c>
      <c r="AF43" s="97">
        <v>1.1304122668083478</v>
      </c>
      <c r="AG43" s="90">
        <v>223.39199443810611</v>
      </c>
      <c r="AH43" s="91">
        <v>592.5699807472904</v>
      </c>
      <c r="AI43" s="90">
        <v>17.996958552421379</v>
      </c>
      <c r="AJ43" s="91">
        <v>36.653203953477615</v>
      </c>
      <c r="AK43" s="106">
        <v>4499.4295493439813</v>
      </c>
      <c r="AL43" s="107">
        <v>7062.3700463491159</v>
      </c>
      <c r="AM43" s="106"/>
      <c r="AN43" s="107"/>
      <c r="AO43" s="106">
        <v>22.240334426697093</v>
      </c>
      <c r="AP43" s="107">
        <v>0</v>
      </c>
      <c r="AQ43" s="122">
        <v>41.090332183767217</v>
      </c>
      <c r="AR43" s="115">
        <v>32.603362427818908</v>
      </c>
      <c r="AS43" s="114">
        <v>131.71721018096162</v>
      </c>
      <c r="AT43" s="115">
        <v>162.58080515653535</v>
      </c>
      <c r="AU43" s="106">
        <v>1906.6045685966913</v>
      </c>
      <c r="AV43" s="107">
        <v>2159.8129848830572</v>
      </c>
      <c r="AW43" s="151"/>
    </row>
    <row r="44" spans="1:49" ht="15" customHeight="1" x14ac:dyDescent="0.3">
      <c r="A44" s="38" t="s">
        <v>31</v>
      </c>
      <c r="B44" s="146">
        <v>66160</v>
      </c>
      <c r="C44" s="160">
        <f>_xlfn.XLOOKUP($A44,'Kunnat aakkosjärj.'!$B$20:$B$312,'Kunnat aakkosjärj.'!D$20:D$312)</f>
        <v>8.36</v>
      </c>
      <c r="D44" s="35">
        <v>422.2348428053204</v>
      </c>
      <c r="E44" s="34">
        <v>2989.3910742140265</v>
      </c>
      <c r="F44" s="35">
        <v>3326.683765114873</v>
      </c>
      <c r="G44" s="34">
        <v>5874.8715217654171</v>
      </c>
      <c r="H44" s="287">
        <v>12.69236490805252</v>
      </c>
      <c r="I44" s="288">
        <v>50.884365098689088</v>
      </c>
      <c r="J44" s="35">
        <v>-2904.4489223095525</v>
      </c>
      <c r="K44" s="34">
        <v>-2907.071089782346</v>
      </c>
      <c r="L44" s="123">
        <v>2535.9525500302298</v>
      </c>
      <c r="M44" s="35">
        <v>466.64035671100362</v>
      </c>
      <c r="N44" s="34">
        <v>1276.7908115175333</v>
      </c>
      <c r="O44" s="35">
        <v>3002.5929067412335</v>
      </c>
      <c r="P44" s="34">
        <v>3812.743361547763</v>
      </c>
      <c r="Q44" s="130">
        <v>113.41430788996372</v>
      </c>
      <c r="R44" s="34">
        <v>800.87405849455865</v>
      </c>
      <c r="S44" s="35">
        <v>317.54589480048367</v>
      </c>
      <c r="T44" s="34">
        <v>718.90962243047159</v>
      </c>
      <c r="U44" s="35">
        <v>35.715879105041722</v>
      </c>
      <c r="V44" s="34">
        <v>111.40121560579253</v>
      </c>
      <c r="W44" s="35">
        <v>-204.13158691051993</v>
      </c>
      <c r="X44" s="34">
        <v>81.964436064087053</v>
      </c>
      <c r="Y44" s="90">
        <v>495.58377932285367</v>
      </c>
      <c r="Z44" s="91">
        <v>945.29164480048371</v>
      </c>
      <c r="AA44" s="90">
        <v>22.884991927082162</v>
      </c>
      <c r="AB44" s="91">
        <v>84.722430680490547</v>
      </c>
      <c r="AC44" s="90">
        <v>-362.20654292623942</v>
      </c>
      <c r="AD44" s="91">
        <v>-187.44890946191052</v>
      </c>
      <c r="AE44" s="96">
        <v>0.31137317710467854</v>
      </c>
      <c r="AF44" s="97">
        <v>0.76622944046236907</v>
      </c>
      <c r="AG44" s="90">
        <v>157.08977040507861</v>
      </c>
      <c r="AH44" s="91">
        <v>1543.7519882103991</v>
      </c>
      <c r="AI44" s="90">
        <v>12.622822529798547</v>
      </c>
      <c r="AJ44" s="91">
        <v>70.200052712875717</v>
      </c>
      <c r="AK44" s="106">
        <v>5445.4478083434096</v>
      </c>
      <c r="AL44" s="107">
        <v>8693.2252864268448</v>
      </c>
      <c r="AM44" s="106"/>
      <c r="AN44" s="107"/>
      <c r="AO44" s="106">
        <v>1455.8477120616685</v>
      </c>
      <c r="AP44" s="107">
        <v>12.286549274486093</v>
      </c>
      <c r="AQ44" s="122">
        <v>36.690285392237172</v>
      </c>
      <c r="AR44" s="115">
        <v>33.721701396812669</v>
      </c>
      <c r="AS44" s="114">
        <v>174.87267680987236</v>
      </c>
      <c r="AT44" s="115">
        <v>160.32428662889527</v>
      </c>
      <c r="AU44" s="106">
        <v>314.76830894800486</v>
      </c>
      <c r="AV44" s="107">
        <v>1721.7799821644496</v>
      </c>
      <c r="AW44" s="151"/>
    </row>
    <row r="45" spans="1:49" ht="15" customHeight="1" x14ac:dyDescent="0.3">
      <c r="A45" s="38" t="s">
        <v>291</v>
      </c>
      <c r="B45" s="146">
        <v>1873</v>
      </c>
      <c r="C45" s="160">
        <f>_xlfn.XLOOKUP($A45,'Kunnat aakkosjärj.'!$B$20:$B$312,'Kunnat aakkosjärj.'!D$20:D$312)</f>
        <v>9.11</v>
      </c>
      <c r="D45" s="35">
        <v>1431.7949386011746</v>
      </c>
      <c r="E45" s="34">
        <v>1680.2995408435665</v>
      </c>
      <c r="F45" s="35">
        <v>4154.2171169247194</v>
      </c>
      <c r="G45" s="34">
        <v>4376.6107901761879</v>
      </c>
      <c r="H45" s="287">
        <v>34.466059387408777</v>
      </c>
      <c r="I45" s="288">
        <v>38.392711195959997</v>
      </c>
      <c r="J45" s="35">
        <v>-2722.4221783235453</v>
      </c>
      <c r="K45" s="34">
        <v>-2696.4845328350243</v>
      </c>
      <c r="L45" s="123">
        <v>2566.8845435130806</v>
      </c>
      <c r="M45" s="35">
        <v>1140.1639081687133</v>
      </c>
      <c r="N45" s="34">
        <v>1228.8462199679659</v>
      </c>
      <c r="O45" s="35">
        <v>3707.0484516817942</v>
      </c>
      <c r="P45" s="34">
        <v>3795.7307634810468</v>
      </c>
      <c r="Q45" s="130">
        <v>925.10237052856382</v>
      </c>
      <c r="R45" s="34">
        <v>1036.7114895888949</v>
      </c>
      <c r="S45" s="35">
        <v>283.21614522156966</v>
      </c>
      <c r="T45" s="34">
        <v>373.85011211959426</v>
      </c>
      <c r="U45" s="35">
        <v>326.64181973270792</v>
      </c>
      <c r="V45" s="34">
        <v>277.30672159254351</v>
      </c>
      <c r="W45" s="35">
        <v>659.1403310197544</v>
      </c>
      <c r="X45" s="34">
        <v>701.39348104644955</v>
      </c>
      <c r="Y45" s="90">
        <v>303.34837159636947</v>
      </c>
      <c r="Z45" s="91">
        <v>323.63432995194881</v>
      </c>
      <c r="AA45" s="90">
        <v>304.96368438050837</v>
      </c>
      <c r="AB45" s="91">
        <v>320.33421477345104</v>
      </c>
      <c r="AC45" s="90">
        <v>642.33161772557401</v>
      </c>
      <c r="AD45" s="91">
        <v>896.05909236518949</v>
      </c>
      <c r="AE45" s="96">
        <v>2.2658805787028951</v>
      </c>
      <c r="AF45" s="97">
        <v>2.2387061642717048</v>
      </c>
      <c r="AG45" s="90">
        <v>1071.6328990923651</v>
      </c>
      <c r="AH45" s="91">
        <v>1294.3064602242391</v>
      </c>
      <c r="AI45" s="90">
        <v>75.827235767628608</v>
      </c>
      <c r="AJ45" s="91">
        <v>83.885314334414147</v>
      </c>
      <c r="AK45" s="106">
        <v>2974.5240363053922</v>
      </c>
      <c r="AL45" s="107">
        <v>3393.2505605979709</v>
      </c>
      <c r="AM45" s="106"/>
      <c r="AN45" s="107"/>
      <c r="AO45" s="106">
        <v>325.39479444741056</v>
      </c>
      <c r="AP45" s="107">
        <v>184.41203416978109</v>
      </c>
      <c r="AQ45" s="122">
        <v>57.933387414096792</v>
      </c>
      <c r="AR45" s="115">
        <v>53.749430697368041</v>
      </c>
      <c r="AS45" s="114">
        <v>78.549002729872583</v>
      </c>
      <c r="AT45" s="115">
        <v>82.917008396061107</v>
      </c>
      <c r="AU45" s="106">
        <v>3046.9960651361453</v>
      </c>
      <c r="AV45" s="107">
        <v>2412.6756540309661</v>
      </c>
      <c r="AW45" s="151"/>
    </row>
    <row r="46" spans="1:49" ht="15" customHeight="1" x14ac:dyDescent="0.3">
      <c r="A46" s="39" t="s">
        <v>308</v>
      </c>
      <c r="B46" s="146">
        <v>4758</v>
      </c>
      <c r="C46" s="160">
        <f>_xlfn.XLOOKUP($A46,'Kunnat aakkosjärj.'!$B$20:$B$312,'Kunnat aakkosjärj.'!D$20:D$312)</f>
        <v>9.86</v>
      </c>
      <c r="D46" s="35">
        <v>746.15955653635979</v>
      </c>
      <c r="E46" s="34">
        <v>1165.7016540563261</v>
      </c>
      <c r="F46" s="35">
        <v>3340.2055611601513</v>
      </c>
      <c r="G46" s="34">
        <v>3815.6210508617069</v>
      </c>
      <c r="H46" s="287">
        <v>22.338731640132849</v>
      </c>
      <c r="I46" s="288">
        <v>30.550771120026926</v>
      </c>
      <c r="J46" s="35">
        <v>-2594.0460046237918</v>
      </c>
      <c r="K46" s="34">
        <v>-2609.457141656158</v>
      </c>
      <c r="L46" s="123">
        <v>2306.5336233711646</v>
      </c>
      <c r="M46" s="35">
        <v>1464.3425809163514</v>
      </c>
      <c r="N46" s="34">
        <v>1686.9609394703657</v>
      </c>
      <c r="O46" s="35">
        <v>3770.876204287516</v>
      </c>
      <c r="P46" s="34">
        <v>3993.4945628415303</v>
      </c>
      <c r="Q46" s="130">
        <v>1163.6358406893653</v>
      </c>
      <c r="R46" s="34">
        <v>1349.1570933165196</v>
      </c>
      <c r="S46" s="35">
        <v>274.4170617906683</v>
      </c>
      <c r="T46" s="34">
        <v>358.53741698192516</v>
      </c>
      <c r="U46" s="35">
        <v>424.03917347421111</v>
      </c>
      <c r="V46" s="34">
        <v>376.29464301756104</v>
      </c>
      <c r="W46" s="35">
        <v>861.95406052963426</v>
      </c>
      <c r="X46" s="34">
        <v>963.35495796553164</v>
      </c>
      <c r="Y46" s="90">
        <v>153.36517444304329</v>
      </c>
      <c r="Z46" s="91">
        <v>251.21921605716685</v>
      </c>
      <c r="AA46" s="90">
        <v>758.73538103757448</v>
      </c>
      <c r="AB46" s="91">
        <v>537.0437478833262</v>
      </c>
      <c r="AC46" s="90">
        <v>1314.6376019335855</v>
      </c>
      <c r="AD46" s="91">
        <v>1376.7618705338377</v>
      </c>
      <c r="AE46" s="96">
        <v>3.4358118318587203</v>
      </c>
      <c r="AF46" s="97">
        <v>3.4408098607872488</v>
      </c>
      <c r="AG46" s="90">
        <v>1142.3677511559479</v>
      </c>
      <c r="AH46" s="91">
        <v>1469.4445292139555</v>
      </c>
      <c r="AI46" s="90">
        <v>103.25741103839975</v>
      </c>
      <c r="AJ46" s="91">
        <v>116.50379090460984</v>
      </c>
      <c r="AK46" s="106">
        <v>2458.64798654897</v>
      </c>
      <c r="AL46" s="107">
        <v>2855.2556662463221</v>
      </c>
      <c r="AM46" s="106"/>
      <c r="AN46" s="107"/>
      <c r="AO46" s="106">
        <v>469.61075451870539</v>
      </c>
      <c r="AP46" s="107">
        <v>243.45071668768389</v>
      </c>
      <c r="AQ46" s="122">
        <v>67.201780253312222</v>
      </c>
      <c r="AR46" s="115">
        <v>62.385487255433723</v>
      </c>
      <c r="AS46" s="114">
        <v>65.685001199850319</v>
      </c>
      <c r="AT46" s="115">
        <v>67.520318521463665</v>
      </c>
      <c r="AU46" s="106">
        <v>1581.5988419503994</v>
      </c>
      <c r="AV46" s="107">
        <v>1022.5856872635561</v>
      </c>
      <c r="AW46" s="151"/>
    </row>
    <row r="47" spans="1:49" ht="15" customHeight="1" x14ac:dyDescent="0.3">
      <c r="A47" s="38" t="s">
        <v>334</v>
      </c>
      <c r="B47" s="146">
        <v>2656</v>
      </c>
      <c r="C47" s="160">
        <f>_xlfn.XLOOKUP($A47,'Kunnat aakkosjärj.'!$B$20:$B$312,'Kunnat aakkosjärj.'!D$20:D$312)</f>
        <v>9.61</v>
      </c>
      <c r="D47" s="35">
        <v>1441.9099962349399</v>
      </c>
      <c r="E47" s="34">
        <v>2002.6904066265058</v>
      </c>
      <c r="F47" s="35">
        <v>3880.877390813253</v>
      </c>
      <c r="G47" s="34">
        <v>4301.1352710843375</v>
      </c>
      <c r="H47" s="287">
        <v>37.154227022172989</v>
      </c>
      <c r="I47" s="288">
        <v>46.561902390984741</v>
      </c>
      <c r="J47" s="35">
        <v>-2438.9673945783134</v>
      </c>
      <c r="K47" s="34">
        <v>-2272.3813704819277</v>
      </c>
      <c r="L47" s="123">
        <v>2403.4266340361446</v>
      </c>
      <c r="M47" s="35">
        <v>672.66754518072287</v>
      </c>
      <c r="N47" s="34">
        <v>672.66754518072287</v>
      </c>
      <c r="O47" s="35">
        <v>3076.0941792168674</v>
      </c>
      <c r="P47" s="34">
        <v>3076.0941792168674</v>
      </c>
      <c r="Q47" s="130">
        <v>552.31108433734937</v>
      </c>
      <c r="R47" s="34">
        <v>702.11981927710838</v>
      </c>
      <c r="S47" s="35">
        <v>376.86884036144579</v>
      </c>
      <c r="T47" s="34">
        <v>472.05112198795183</v>
      </c>
      <c r="U47" s="35">
        <v>146.55260005248542</v>
      </c>
      <c r="V47" s="34">
        <v>148.73808928157334</v>
      </c>
      <c r="W47" s="35">
        <v>175.44224397590361</v>
      </c>
      <c r="X47" s="34">
        <v>230.0686972891566</v>
      </c>
      <c r="Y47" s="90">
        <v>703.23599397590363</v>
      </c>
      <c r="Z47" s="91">
        <v>730.04759036144571</v>
      </c>
      <c r="AA47" s="90">
        <v>78.538509690679078</v>
      </c>
      <c r="AB47" s="91">
        <v>96.174527324922707</v>
      </c>
      <c r="AC47" s="90">
        <v>32.298757530120483</v>
      </c>
      <c r="AD47" s="91">
        <v>126.5815813253012</v>
      </c>
      <c r="AE47" s="96">
        <v>1.0868775206306187</v>
      </c>
      <c r="AF47" s="97">
        <v>1.1933743949295395</v>
      </c>
      <c r="AG47" s="90">
        <v>48.245094126506025</v>
      </c>
      <c r="AH47" s="91">
        <v>352.40421686746987</v>
      </c>
      <c r="AI47" s="90">
        <v>3.5765737654988534</v>
      </c>
      <c r="AJ47" s="91">
        <v>23.483978316943055</v>
      </c>
      <c r="AK47" s="106">
        <v>4006.1069277108436</v>
      </c>
      <c r="AL47" s="107">
        <v>4566.1828915662654</v>
      </c>
      <c r="AM47" s="106"/>
      <c r="AN47" s="107"/>
      <c r="AO47" s="106">
        <v>237.7925451807229</v>
      </c>
      <c r="AP47" s="107">
        <v>0</v>
      </c>
      <c r="AQ47" s="122">
        <v>49.133394354701323</v>
      </c>
      <c r="AR47" s="115">
        <v>47.384690432972661</v>
      </c>
      <c r="AS47" s="114">
        <v>99.625200182913758</v>
      </c>
      <c r="AT47" s="115">
        <v>100.99460030394896</v>
      </c>
      <c r="AU47" s="106">
        <v>778.02279743975896</v>
      </c>
      <c r="AV47" s="107">
        <v>966.34201054216862</v>
      </c>
      <c r="AW47" s="151"/>
    </row>
    <row r="48" spans="1:49" ht="15" customHeight="1" x14ac:dyDescent="0.3">
      <c r="A48" s="39" t="s">
        <v>339</v>
      </c>
      <c r="B48" s="146">
        <v>5316</v>
      </c>
      <c r="C48" s="160">
        <f>_xlfn.XLOOKUP($A48,'Kunnat aakkosjärj.'!$B$20:$B$312,'Kunnat aakkosjärj.'!D$20:D$312)</f>
        <v>9.86</v>
      </c>
      <c r="D48" s="35">
        <v>663.40342550790069</v>
      </c>
      <c r="E48" s="34">
        <v>2560.2336192626035</v>
      </c>
      <c r="F48" s="35">
        <v>3232.9522009029342</v>
      </c>
      <c r="G48" s="34">
        <v>5442.2876975169302</v>
      </c>
      <c r="H48" s="287">
        <v>20.520050538409386</v>
      </c>
      <c r="I48" s="288">
        <v>47.043334743782886</v>
      </c>
      <c r="J48" s="35">
        <v>-2538.3461098570356</v>
      </c>
      <c r="K48" s="34">
        <v>-2869.3169751692999</v>
      </c>
      <c r="L48" s="123">
        <v>2477.7952464258842</v>
      </c>
      <c r="M48" s="35">
        <v>510.07693754702785</v>
      </c>
      <c r="N48" s="34">
        <v>960.2098344620016</v>
      </c>
      <c r="O48" s="35">
        <v>2987.8721839729119</v>
      </c>
      <c r="P48" s="34">
        <v>3438.0050808878859</v>
      </c>
      <c r="Q48" s="130">
        <v>344.98472535741161</v>
      </c>
      <c r="R48" s="34">
        <v>595.25764296463501</v>
      </c>
      <c r="S48" s="35">
        <v>324.98356471030849</v>
      </c>
      <c r="T48" s="34">
        <v>962.68183408577875</v>
      </c>
      <c r="U48" s="35">
        <v>106.15451451058216</v>
      </c>
      <c r="V48" s="34">
        <v>61.833268468177536</v>
      </c>
      <c r="W48" s="35">
        <v>140.42561888638073</v>
      </c>
      <c r="X48" s="34">
        <v>-223.78610985703537</v>
      </c>
      <c r="Y48" s="90">
        <v>3283.0895203160271</v>
      </c>
      <c r="Z48" s="91">
        <v>3564.8224303987959</v>
      </c>
      <c r="AA48" s="90">
        <v>10.50792929107226</v>
      </c>
      <c r="AB48" s="91">
        <v>16.698100805487911</v>
      </c>
      <c r="AC48" s="90">
        <v>-2731.226111738149</v>
      </c>
      <c r="AD48" s="91">
        <v>-2751.4769149736644</v>
      </c>
      <c r="AE48" s="96">
        <v>0.46489346560267047</v>
      </c>
      <c r="AF48" s="97">
        <v>0.53213098796438341</v>
      </c>
      <c r="AG48" s="90">
        <v>579.3399924755455</v>
      </c>
      <c r="AH48" s="91">
        <v>1013.444969902182</v>
      </c>
      <c r="AI48" s="90">
        <v>30.036982791484913</v>
      </c>
      <c r="AJ48" s="91">
        <v>37.715143939718388</v>
      </c>
      <c r="AK48" s="106">
        <v>7827.6927257336347</v>
      </c>
      <c r="AL48" s="107">
        <v>10980.761907449209</v>
      </c>
      <c r="AM48" s="106"/>
      <c r="AN48" s="107"/>
      <c r="AO48" s="106">
        <v>722.68737960872829</v>
      </c>
      <c r="AP48" s="107">
        <v>6.4070692249811891</v>
      </c>
      <c r="AQ48" s="122">
        <v>35.497449562212417</v>
      </c>
      <c r="AR48" s="115">
        <v>19.849352850184406</v>
      </c>
      <c r="AS48" s="114">
        <v>237.24554751888317</v>
      </c>
      <c r="AT48" s="115">
        <v>213.71714602453059</v>
      </c>
      <c r="AU48" s="106">
        <v>946.86743039879605</v>
      </c>
      <c r="AV48" s="107">
        <v>-994.56000752445448</v>
      </c>
      <c r="AW48" s="151"/>
    </row>
    <row r="49" spans="1:49" ht="15" customHeight="1" x14ac:dyDescent="0.3">
      <c r="A49" s="38"/>
      <c r="B49" s="146"/>
      <c r="C49" s="160"/>
      <c r="D49" s="35"/>
      <c r="E49" s="34"/>
      <c r="F49" s="35"/>
      <c r="G49" s="34"/>
      <c r="H49" s="287"/>
      <c r="I49" s="288"/>
      <c r="J49" s="35"/>
      <c r="K49" s="34"/>
      <c r="L49" s="123"/>
      <c r="M49" s="35"/>
      <c r="N49" s="34"/>
      <c r="O49" s="35"/>
      <c r="P49" s="34"/>
      <c r="Q49" s="130"/>
      <c r="R49" s="34"/>
      <c r="S49" s="35"/>
      <c r="T49" s="34"/>
      <c r="U49" s="35"/>
      <c r="V49" s="34"/>
      <c r="W49" s="35"/>
      <c r="X49" s="34"/>
      <c r="Y49" s="90"/>
      <c r="Z49" s="91"/>
      <c r="AA49" s="90"/>
      <c r="AB49" s="91"/>
      <c r="AC49" s="90"/>
      <c r="AD49" s="91"/>
      <c r="AE49" s="96"/>
      <c r="AF49" s="97"/>
      <c r="AG49" s="90"/>
      <c r="AH49" s="91"/>
      <c r="AI49" s="90"/>
      <c r="AJ49" s="91"/>
      <c r="AK49" s="106"/>
      <c r="AL49" s="107"/>
      <c r="AM49" s="106"/>
      <c r="AN49" s="107"/>
      <c r="AO49" s="106"/>
      <c r="AP49" s="107"/>
      <c r="AQ49" s="122"/>
      <c r="AR49" s="115"/>
      <c r="AS49" s="114"/>
      <c r="AT49" s="115"/>
      <c r="AU49" s="106"/>
      <c r="AV49" s="107"/>
      <c r="AW49" s="151"/>
    </row>
    <row r="50" spans="1:49" ht="15" customHeight="1" x14ac:dyDescent="0.3">
      <c r="A50" s="289" t="s">
        <v>363</v>
      </c>
      <c r="B50" s="146">
        <v>129914</v>
      </c>
      <c r="C50" s="160">
        <f>maakunnittain!C16</f>
        <v>9.15</v>
      </c>
      <c r="D50" s="35">
        <v>931.24795456994627</v>
      </c>
      <c r="E50" s="34">
        <v>2204.7518830149174</v>
      </c>
      <c r="F50" s="35">
        <v>3312.8903108979789</v>
      </c>
      <c r="G50" s="34">
        <v>4479.8914722816635</v>
      </c>
      <c r="H50" s="287">
        <v>28.109833624932961</v>
      </c>
      <c r="I50" s="288">
        <v>49.214403890280188</v>
      </c>
      <c r="J50" s="35">
        <v>-2375.798522484105</v>
      </c>
      <c r="K50" s="34">
        <v>-2259.4074984220329</v>
      </c>
      <c r="L50" s="123">
        <v>2634.2682115861257</v>
      </c>
      <c r="M50" s="35">
        <v>332.21979155441289</v>
      </c>
      <c r="N50" s="34">
        <v>693.37625698539034</v>
      </c>
      <c r="O50" s="35">
        <v>2966.4880031405391</v>
      </c>
      <c r="P50" s="34">
        <v>3327.6444685715169</v>
      </c>
      <c r="Q50" s="130">
        <v>634.30209800329453</v>
      </c>
      <c r="R50" s="34">
        <v>985.58571539633908</v>
      </c>
      <c r="S50" s="35">
        <v>390.46488646335268</v>
      </c>
      <c r="T50" s="34">
        <v>683.25259140662286</v>
      </c>
      <c r="U50" s="35">
        <v>162.44792297420253</v>
      </c>
      <c r="V50" s="34">
        <v>144.24910022914048</v>
      </c>
      <c r="W50" s="35">
        <v>291.64305717628582</v>
      </c>
      <c r="X50" s="34">
        <v>346.92856081715598</v>
      </c>
      <c r="Y50" s="90">
        <v>486.65834121033913</v>
      </c>
      <c r="Z50" s="91">
        <v>821.65438020536669</v>
      </c>
      <c r="AA50" s="90">
        <v>130.29347384738855</v>
      </c>
      <c r="AB50" s="91">
        <v>119.95137361161503</v>
      </c>
      <c r="AC50" s="90">
        <v>113.03591591360437</v>
      </c>
      <c r="AD50" s="91">
        <v>105.94503917976508</v>
      </c>
      <c r="AE50" s="96">
        <v>1.1292410309895551</v>
      </c>
      <c r="AF50" s="97">
        <v>1.1755047170339417</v>
      </c>
      <c r="AG50" s="90">
        <v>365.69979701956686</v>
      </c>
      <c r="AH50" s="91">
        <v>789.12583378234831</v>
      </c>
      <c r="AI50" s="90">
        <v>30.405883991627061</v>
      </c>
      <c r="AJ50" s="91">
        <v>46.064539456905827</v>
      </c>
      <c r="AK50" s="106">
        <v>4409.985539741675</v>
      </c>
      <c r="AL50" s="107">
        <v>6530.0106043998321</v>
      </c>
      <c r="AM50" s="106"/>
      <c r="AN50" s="107"/>
      <c r="AO50" s="106">
        <v>564.01374647843966</v>
      </c>
      <c r="AP50" s="107">
        <v>32.735039949505058</v>
      </c>
      <c r="AQ50" s="122">
        <v>47.459906523050996</v>
      </c>
      <c r="AR50" s="115">
        <v>40.396340895201831</v>
      </c>
      <c r="AS50" s="114">
        <v>128.81998012594966</v>
      </c>
      <c r="AT50" s="115">
        <v>139.1643051052792</v>
      </c>
      <c r="AU50" s="106">
        <v>718.39319911633845</v>
      </c>
      <c r="AV50" s="107">
        <v>1182.8625441445879</v>
      </c>
      <c r="AW50" s="141"/>
    </row>
    <row r="51" spans="1:49" ht="15" customHeight="1" x14ac:dyDescent="0.3">
      <c r="A51" s="39" t="s">
        <v>85</v>
      </c>
      <c r="B51" s="146">
        <v>1320</v>
      </c>
      <c r="C51" s="160">
        <f>_xlfn.XLOOKUP($A51,'Kunnat aakkosjärj.'!$B$20:$B$312,'Kunnat aakkosjärj.'!D$20:D$312)</f>
        <v>8.36</v>
      </c>
      <c r="D51" s="35">
        <v>1091.3640909090909</v>
      </c>
      <c r="E51" s="34">
        <v>1534.2009393939393</v>
      </c>
      <c r="F51" s="35">
        <v>4012.2550606060604</v>
      </c>
      <c r="G51" s="34">
        <v>4825.6531439393939</v>
      </c>
      <c r="H51" s="287">
        <v>27.200765515247127</v>
      </c>
      <c r="I51" s="288">
        <v>31.792607003277141</v>
      </c>
      <c r="J51" s="35">
        <v>-2905.7591969696969</v>
      </c>
      <c r="K51" s="34">
        <v>-3291.4522045454546</v>
      </c>
      <c r="L51" s="123">
        <v>2189.5990833333335</v>
      </c>
      <c r="M51" s="35">
        <v>1422.5257575757576</v>
      </c>
      <c r="N51" s="34">
        <v>1927.095712121212</v>
      </c>
      <c r="O51" s="35">
        <v>3612.1248409090913</v>
      </c>
      <c r="P51" s="34">
        <v>4116.6947954545458</v>
      </c>
      <c r="Q51" s="130">
        <v>896.12523484848487</v>
      </c>
      <c r="R51" s="34">
        <v>994.93842424242428</v>
      </c>
      <c r="S51" s="35">
        <v>417.02090909090907</v>
      </c>
      <c r="T51" s="34">
        <v>499.27320454545458</v>
      </c>
      <c r="U51" s="35">
        <v>214.8873630346273</v>
      </c>
      <c r="V51" s="34">
        <v>199.27735259660696</v>
      </c>
      <c r="W51" s="35">
        <v>479.10432575757574</v>
      </c>
      <c r="X51" s="34">
        <v>504.07741666666664</v>
      </c>
      <c r="Y51" s="90">
        <v>459.23903787878788</v>
      </c>
      <c r="Z51" s="91">
        <v>495.95507575757574</v>
      </c>
      <c r="AA51" s="90">
        <v>195.13263484473399</v>
      </c>
      <c r="AB51" s="91">
        <v>200.6105941596922</v>
      </c>
      <c r="AC51" s="90">
        <v>436.88619696969698</v>
      </c>
      <c r="AD51" s="91">
        <v>505.09529545454546</v>
      </c>
      <c r="AE51" s="96"/>
      <c r="AF51" s="97">
        <v>102.53763891167547</v>
      </c>
      <c r="AG51" s="90">
        <v>4560.4231060606062</v>
      </c>
      <c r="AH51" s="91">
        <v>5112.9699924242423</v>
      </c>
      <c r="AI51" s="90">
        <v>369.44909739988157</v>
      </c>
      <c r="AJ51" s="91">
        <v>342.61646028300811</v>
      </c>
      <c r="AK51" s="106">
        <v>0</v>
      </c>
      <c r="AL51" s="107">
        <v>68.627477272727276</v>
      </c>
      <c r="AM51" s="106"/>
      <c r="AN51" s="107"/>
      <c r="AO51" s="106">
        <v>177.63386363636366</v>
      </c>
      <c r="AP51" s="107">
        <v>54.388568181818187</v>
      </c>
      <c r="AQ51" s="122">
        <v>87.160529241377915</v>
      </c>
      <c r="AR51" s="115">
        <v>85.877121075923455</v>
      </c>
      <c r="AS51" s="114">
        <v>12.163734406705464</v>
      </c>
      <c r="AT51" s="115">
        <v>14.486723535990258</v>
      </c>
      <c r="AU51" s="106">
        <v>7281.0235227272733</v>
      </c>
      <c r="AV51" s="107">
        <v>8117.3943409090907</v>
      </c>
      <c r="AW51" s="151"/>
    </row>
    <row r="52" spans="1:49" ht="15" customHeight="1" x14ac:dyDescent="0.3">
      <c r="A52" s="38" t="s">
        <v>105</v>
      </c>
      <c r="B52" s="146">
        <v>2062</v>
      </c>
      <c r="C52" s="160">
        <f>_xlfn.XLOOKUP($A52,'Kunnat aakkosjärj.'!$B$20:$B$312,'Kunnat aakkosjärj.'!D$20:D$312)</f>
        <v>7.36</v>
      </c>
      <c r="D52" s="35">
        <v>1081.3752861299708</v>
      </c>
      <c r="E52" s="34">
        <v>1540.8001066925315</v>
      </c>
      <c r="F52" s="35">
        <v>3286.7881037827356</v>
      </c>
      <c r="G52" s="34">
        <v>3620.5549127061108</v>
      </c>
      <c r="H52" s="287">
        <v>32.900669346022809</v>
      </c>
      <c r="I52" s="288">
        <v>42.557015259876046</v>
      </c>
      <c r="J52" s="35">
        <v>-2205.4128176527647</v>
      </c>
      <c r="K52" s="34">
        <v>-2079.7548060135791</v>
      </c>
      <c r="L52" s="123">
        <v>2687.0650969932108</v>
      </c>
      <c r="M52" s="35">
        <v>178.20853540252182</v>
      </c>
      <c r="N52" s="34">
        <v>178.20853540252182</v>
      </c>
      <c r="O52" s="35">
        <v>2865.2736323957324</v>
      </c>
      <c r="P52" s="34">
        <v>2865.2736323957324</v>
      </c>
      <c r="Q52" s="130">
        <v>802.98192531522795</v>
      </c>
      <c r="R52" s="34">
        <v>880.91929679922407</v>
      </c>
      <c r="S52" s="35">
        <v>256.46196411251208</v>
      </c>
      <c r="T52" s="34">
        <v>342.51509214354996</v>
      </c>
      <c r="U52" s="35">
        <v>313.09981115287439</v>
      </c>
      <c r="V52" s="34">
        <v>257.19138134503748</v>
      </c>
      <c r="W52" s="35">
        <v>546.51996120271576</v>
      </c>
      <c r="X52" s="34">
        <v>538.40420465567411</v>
      </c>
      <c r="Y52" s="90">
        <v>160.10589718719689</v>
      </c>
      <c r="Z52" s="91">
        <v>161.00647914645975</v>
      </c>
      <c r="AA52" s="90">
        <v>501.53176080477289</v>
      </c>
      <c r="AB52" s="91">
        <v>547.13282438646138</v>
      </c>
      <c r="AC52" s="90">
        <v>169.86192046556744</v>
      </c>
      <c r="AD52" s="91">
        <v>246.89870999030069</v>
      </c>
      <c r="AE52" s="96"/>
      <c r="AF52" s="97">
        <v>3.8219586960275014</v>
      </c>
      <c r="AG52" s="90">
        <v>5633.9401794374398</v>
      </c>
      <c r="AH52" s="91">
        <v>5829.7938991270612</v>
      </c>
      <c r="AI52" s="90">
        <v>582.83832069698462</v>
      </c>
      <c r="AJ52" s="91">
        <v>523.80714793931168</v>
      </c>
      <c r="AK52" s="106">
        <v>0</v>
      </c>
      <c r="AL52" s="107">
        <v>1584.0960135790494</v>
      </c>
      <c r="AM52" s="106"/>
      <c r="AN52" s="107"/>
      <c r="AO52" s="106">
        <v>18.442109602327836</v>
      </c>
      <c r="AP52" s="107">
        <v>0</v>
      </c>
      <c r="AQ52" s="122">
        <v>85.036960702661432</v>
      </c>
      <c r="AR52" s="115">
        <v>67.436148388497699</v>
      </c>
      <c r="AS52" s="114">
        <v>25.624570097318884</v>
      </c>
      <c r="AT52" s="115">
        <v>68.565053112020252</v>
      </c>
      <c r="AU52" s="106">
        <v>3992.0198302618819</v>
      </c>
      <c r="AV52" s="107">
        <v>3497.3530261881665</v>
      </c>
      <c r="AW52" s="151"/>
    </row>
    <row r="53" spans="1:49" ht="15" customHeight="1" x14ac:dyDescent="0.3">
      <c r="A53" s="38" t="s">
        <v>129</v>
      </c>
      <c r="B53" s="146">
        <v>5734</v>
      </c>
      <c r="C53" s="160">
        <f>_xlfn.XLOOKUP($A53,'Kunnat aakkosjärj.'!$B$20:$B$312,'Kunnat aakkosjärj.'!D$20:D$312)</f>
        <v>8.11</v>
      </c>
      <c r="D53" s="35">
        <v>831.54583711196369</v>
      </c>
      <c r="E53" s="34">
        <v>1425.1522270666201</v>
      </c>
      <c r="F53" s="35">
        <v>3455.4689082664804</v>
      </c>
      <c r="G53" s="34">
        <v>3976.6888908266483</v>
      </c>
      <c r="H53" s="287">
        <v>24.064630855820052</v>
      </c>
      <c r="I53" s="288">
        <v>35.83765957538531</v>
      </c>
      <c r="J53" s="35">
        <v>-2623.9230711545169</v>
      </c>
      <c r="K53" s="34">
        <v>-2538.765399372166</v>
      </c>
      <c r="L53" s="123">
        <v>2088.5520195326126</v>
      </c>
      <c r="M53" s="35">
        <v>661.90878967561912</v>
      </c>
      <c r="N53" s="34">
        <v>680.35235786536452</v>
      </c>
      <c r="O53" s="35">
        <v>2750.4608092082317</v>
      </c>
      <c r="P53" s="34">
        <v>2768.904377397977</v>
      </c>
      <c r="Q53" s="130">
        <v>235.44034530868504</v>
      </c>
      <c r="R53" s="34">
        <v>309.33902860132542</v>
      </c>
      <c r="S53" s="35">
        <v>391.79884025113358</v>
      </c>
      <c r="T53" s="34">
        <v>469.82005929543078</v>
      </c>
      <c r="U53" s="35">
        <v>60.092149623968638</v>
      </c>
      <c r="V53" s="34">
        <v>65.842022383043414</v>
      </c>
      <c r="W53" s="35">
        <v>-156.35849494244854</v>
      </c>
      <c r="X53" s="34">
        <v>-160.48103069410533</v>
      </c>
      <c r="Y53" s="90">
        <v>282.29841297523546</v>
      </c>
      <c r="Z53" s="91">
        <v>305.09406871294033</v>
      </c>
      <c r="AA53" s="90">
        <v>83.401228801572813</v>
      </c>
      <c r="AB53" s="91">
        <v>101.39136100098331</v>
      </c>
      <c r="AC53" s="90">
        <v>-86.899776770143006</v>
      </c>
      <c r="AD53" s="91">
        <v>14.82447854900593</v>
      </c>
      <c r="AE53" s="96">
        <v>0.64022745990147356</v>
      </c>
      <c r="AF53" s="97">
        <v>0.65504469841885893</v>
      </c>
      <c r="AG53" s="90">
        <v>133.20473491454482</v>
      </c>
      <c r="AH53" s="91">
        <v>282.98054586675966</v>
      </c>
      <c r="AI53" s="90">
        <v>11.805087725196413</v>
      </c>
      <c r="AJ53" s="91">
        <v>21.419607169880567</v>
      </c>
      <c r="AK53" s="106">
        <v>3253.8715469131494</v>
      </c>
      <c r="AL53" s="107">
        <v>4159.6608894314613</v>
      </c>
      <c r="AM53" s="106"/>
      <c r="AN53" s="107"/>
      <c r="AO53" s="106">
        <v>180.78482036972446</v>
      </c>
      <c r="AP53" s="107">
        <v>100.49164457621207</v>
      </c>
      <c r="AQ53" s="122">
        <v>65.755252525817625</v>
      </c>
      <c r="AR53" s="115">
        <v>59.21757104897938</v>
      </c>
      <c r="AS53" s="114">
        <v>108.27248568617078</v>
      </c>
      <c r="AT53" s="115">
        <v>115.8428858260952</v>
      </c>
      <c r="AU53" s="106">
        <v>845.73980292989188</v>
      </c>
      <c r="AV53" s="107">
        <v>468.55197593303103</v>
      </c>
      <c r="AW53" s="151"/>
    </row>
    <row r="54" spans="1:49" ht="15" customHeight="1" x14ac:dyDescent="0.3">
      <c r="A54" s="39" t="s">
        <v>137</v>
      </c>
      <c r="B54" s="146">
        <v>5114</v>
      </c>
      <c r="C54" s="160">
        <f>_xlfn.XLOOKUP($A54,'Kunnat aakkosjärj.'!$B$20:$B$312,'Kunnat aakkosjärj.'!D$20:D$312)</f>
        <v>8.86</v>
      </c>
      <c r="D54" s="35">
        <v>717.33064528744626</v>
      </c>
      <c r="E54" s="34">
        <v>978.8565721548689</v>
      </c>
      <c r="F54" s="35">
        <v>3264.3204614782949</v>
      </c>
      <c r="G54" s="34">
        <v>3470.3710383261632</v>
      </c>
      <c r="H54" s="287">
        <v>21.974884321332613</v>
      </c>
      <c r="I54" s="288">
        <v>28.2061071091405</v>
      </c>
      <c r="J54" s="35">
        <v>-2546.9898161908486</v>
      </c>
      <c r="K54" s="34">
        <v>-2491.6351153695737</v>
      </c>
      <c r="L54" s="123">
        <v>2528.8036664059441</v>
      </c>
      <c r="M54" s="35">
        <v>366.02014078998826</v>
      </c>
      <c r="N54" s="34">
        <v>386.68111654282364</v>
      </c>
      <c r="O54" s="35">
        <v>2894.8238071959322</v>
      </c>
      <c r="P54" s="34">
        <v>2915.4847829487676</v>
      </c>
      <c r="Q54" s="130">
        <v>351.53407117716074</v>
      </c>
      <c r="R54" s="34">
        <v>400.87331247555733</v>
      </c>
      <c r="S54" s="35">
        <v>327.03604419241299</v>
      </c>
      <c r="T54" s="34">
        <v>293.706044192413</v>
      </c>
      <c r="U54" s="35">
        <v>107.49092567005678</v>
      </c>
      <c r="V54" s="34">
        <v>136.48793424657507</v>
      </c>
      <c r="W54" s="35">
        <v>24.498026984747753</v>
      </c>
      <c r="X54" s="34">
        <v>107.16726828314431</v>
      </c>
      <c r="Y54" s="90">
        <v>169.78151740320689</v>
      </c>
      <c r="Z54" s="91">
        <v>176.55506843957764</v>
      </c>
      <c r="AA54" s="90">
        <v>207.0508477918226</v>
      </c>
      <c r="AB54" s="91">
        <v>227.05284873356555</v>
      </c>
      <c r="AC54" s="90">
        <v>184.83284317559639</v>
      </c>
      <c r="AD54" s="91">
        <v>227.55143918654676</v>
      </c>
      <c r="AE54" s="96">
        <v>1.2729599643932052</v>
      </c>
      <c r="AF54" s="97">
        <v>1.1514967564431946</v>
      </c>
      <c r="AG54" s="90">
        <v>73.706431364880714</v>
      </c>
      <c r="AH54" s="91">
        <v>212.70718420023465</v>
      </c>
      <c r="AI54" s="90">
        <v>7.1261451059210765</v>
      </c>
      <c r="AJ54" s="91">
        <v>19.079884284049768</v>
      </c>
      <c r="AK54" s="106">
        <v>2119.7622213531481</v>
      </c>
      <c r="AL54" s="107">
        <v>2701.0458799374269</v>
      </c>
      <c r="AM54" s="106"/>
      <c r="AN54" s="107"/>
      <c r="AO54" s="106">
        <v>150.45680484943293</v>
      </c>
      <c r="AP54" s="107">
        <v>49.073132577238951</v>
      </c>
      <c r="AQ54" s="122">
        <v>64.704548667708863</v>
      </c>
      <c r="AR54" s="115">
        <v>50.103478156503499</v>
      </c>
      <c r="AS54" s="114">
        <v>72.458352894038072</v>
      </c>
      <c r="AT54" s="115">
        <v>83.012578127400388</v>
      </c>
      <c r="AU54" s="106">
        <v>1712.9961439186545</v>
      </c>
      <c r="AV54" s="107">
        <v>48.957096206491975</v>
      </c>
      <c r="AW54" s="151"/>
    </row>
    <row r="55" spans="1:49" ht="15" customHeight="1" x14ac:dyDescent="0.3">
      <c r="A55" s="38" t="s">
        <v>211</v>
      </c>
      <c r="B55" s="146">
        <v>51919</v>
      </c>
      <c r="C55" s="160">
        <f>_xlfn.XLOOKUP($A55,'Kunnat aakkosjärj.'!$B$20:$B$312,'Kunnat aakkosjärj.'!D$20:D$312)</f>
        <v>9.36</v>
      </c>
      <c r="D55" s="35">
        <v>1031.6719561239622</v>
      </c>
      <c r="E55" s="34">
        <v>3191.963334617385</v>
      </c>
      <c r="F55" s="35">
        <v>3437.0905936169802</v>
      </c>
      <c r="G55" s="34">
        <v>5319.2668601090163</v>
      </c>
      <c r="H55" s="287">
        <v>30.015849976136209</v>
      </c>
      <c r="I55" s="288">
        <v>60.007580340723244</v>
      </c>
      <c r="J55" s="35">
        <v>-2391.6174107744755</v>
      </c>
      <c r="K55" s="34">
        <v>-2093.6030143107532</v>
      </c>
      <c r="L55" s="123">
        <v>2815.8041227681579</v>
      </c>
      <c r="M55" s="35">
        <v>214.38145958127083</v>
      </c>
      <c r="N55" s="34">
        <v>790.01165276680979</v>
      </c>
      <c r="O55" s="35">
        <v>3030.1855823494288</v>
      </c>
      <c r="P55" s="34">
        <v>3605.8157755349675</v>
      </c>
      <c r="Q55" s="130">
        <v>730.70583350989045</v>
      </c>
      <c r="R55" s="34">
        <v>1369.5075951000597</v>
      </c>
      <c r="S55" s="35">
        <v>451.5484279358231</v>
      </c>
      <c r="T55" s="34">
        <v>1006.0943305918835</v>
      </c>
      <c r="U55" s="35">
        <v>161.82225167966769</v>
      </c>
      <c r="V55" s="34">
        <v>136.12119196560633</v>
      </c>
      <c r="W55" s="35">
        <v>362.03509659276949</v>
      </c>
      <c r="X55" s="34">
        <v>446.29095552687841</v>
      </c>
      <c r="Y55" s="90">
        <v>484.13010747510549</v>
      </c>
      <c r="Z55" s="91">
        <v>1005.0151771027947</v>
      </c>
      <c r="AA55" s="90">
        <v>150.93170662753383</v>
      </c>
      <c r="AB55" s="91">
        <v>136.26735459339079</v>
      </c>
      <c r="AC55" s="90">
        <v>125.02981240008475</v>
      </c>
      <c r="AD55" s="91">
        <v>184.45193416668272</v>
      </c>
      <c r="AE55" s="96">
        <v>0.96878758782335339</v>
      </c>
      <c r="AF55" s="97">
        <v>1.1121653140118934</v>
      </c>
      <c r="AG55" s="90">
        <v>178.92625416514184</v>
      </c>
      <c r="AH55" s="91">
        <v>552.95576031895837</v>
      </c>
      <c r="AI55" s="90">
        <v>14.856179808462841</v>
      </c>
      <c r="AJ55" s="91">
        <v>27.178283395633454</v>
      </c>
      <c r="AK55" s="106">
        <v>6067.9652556867431</v>
      </c>
      <c r="AL55" s="107">
        <v>9661.3834328473204</v>
      </c>
      <c r="AM55" s="106"/>
      <c r="AN55" s="107"/>
      <c r="AO55" s="106">
        <v>901.16908453552651</v>
      </c>
      <c r="AP55" s="107">
        <v>36.014544964271266</v>
      </c>
      <c r="AQ55" s="122">
        <v>32.953751866975814</v>
      </c>
      <c r="AR55" s="115">
        <v>30.91662993117351</v>
      </c>
      <c r="AS55" s="114">
        <v>165.93777513808934</v>
      </c>
      <c r="AT55" s="115">
        <v>167.67544760780433</v>
      </c>
      <c r="AU55" s="106">
        <v>-405.57252007935443</v>
      </c>
      <c r="AV55" s="107">
        <v>1066.2204607176564</v>
      </c>
      <c r="AW55" s="151"/>
    </row>
    <row r="56" spans="1:49" ht="15" customHeight="1" x14ac:dyDescent="0.3">
      <c r="A56" s="38" t="s">
        <v>220</v>
      </c>
      <c r="B56" s="146">
        <v>5522</v>
      </c>
      <c r="C56" s="160">
        <f>_xlfn.XLOOKUP($A56,'Kunnat aakkosjärj.'!$B$20:$B$312,'Kunnat aakkosjärj.'!D$20:D$312)</f>
        <v>8.11</v>
      </c>
      <c r="D56" s="35">
        <v>887.90153205360377</v>
      </c>
      <c r="E56" s="34">
        <v>1236.290249909453</v>
      </c>
      <c r="F56" s="35">
        <v>3426.9346341905107</v>
      </c>
      <c r="G56" s="34">
        <v>3618.5304581673308</v>
      </c>
      <c r="H56" s="287">
        <v>25.909497169715884</v>
      </c>
      <c r="I56" s="288">
        <v>34.16553388735587</v>
      </c>
      <c r="J56" s="35">
        <v>-2539.0331021369066</v>
      </c>
      <c r="K56" s="34">
        <v>-2382.2402082578774</v>
      </c>
      <c r="L56" s="123">
        <v>2527.1005668236148</v>
      </c>
      <c r="M56" s="35">
        <v>339.18616443317637</v>
      </c>
      <c r="N56" s="34">
        <v>339.18616443317637</v>
      </c>
      <c r="O56" s="35">
        <v>2866.2867312567914</v>
      </c>
      <c r="P56" s="34">
        <v>2866.2867312567914</v>
      </c>
      <c r="Q56" s="130">
        <v>381.27486236870698</v>
      </c>
      <c r="R56" s="34">
        <v>510.75122600507063</v>
      </c>
      <c r="S56" s="35">
        <v>364.85673125679102</v>
      </c>
      <c r="T56" s="34">
        <v>431.26313111191592</v>
      </c>
      <c r="U56" s="35">
        <v>104.49988439444759</v>
      </c>
      <c r="V56" s="34">
        <v>118.43146078548665</v>
      </c>
      <c r="W56" s="35">
        <v>22.675751539297355</v>
      </c>
      <c r="X56" s="34">
        <v>85.745715320536036</v>
      </c>
      <c r="Y56" s="90">
        <v>190.51305686345529</v>
      </c>
      <c r="Z56" s="91">
        <v>241.46357841361822</v>
      </c>
      <c r="AA56" s="90">
        <v>200.13056776574359</v>
      </c>
      <c r="AB56" s="91">
        <v>211.52309154061015</v>
      </c>
      <c r="AC56" s="90">
        <v>298.65427562477362</v>
      </c>
      <c r="AD56" s="91">
        <v>377.18011771097429</v>
      </c>
      <c r="AE56" s="96">
        <v>0.84670853470231111</v>
      </c>
      <c r="AF56" s="97">
        <v>1.015005418160875</v>
      </c>
      <c r="AG56" s="90">
        <v>1073.4393426294821</v>
      </c>
      <c r="AH56" s="91">
        <v>1123.1130061571894</v>
      </c>
      <c r="AI56" s="90">
        <v>101.90498151096381</v>
      </c>
      <c r="AJ56" s="91">
        <v>100.00093390452263</v>
      </c>
      <c r="AK56" s="106">
        <v>3635.2775244476634</v>
      </c>
      <c r="AL56" s="107">
        <v>4021.5059507424844</v>
      </c>
      <c r="AM56" s="106"/>
      <c r="AN56" s="107"/>
      <c r="AO56" s="106">
        <v>378.36204092720027</v>
      </c>
      <c r="AP56" s="107">
        <v>0</v>
      </c>
      <c r="AQ56" s="122">
        <v>45.190125971392902</v>
      </c>
      <c r="AR56" s="115">
        <v>44.874468373544602</v>
      </c>
      <c r="AS56" s="114">
        <v>113.12443363418696</v>
      </c>
      <c r="AT56" s="115">
        <v>116.40955425636733</v>
      </c>
      <c r="AU56" s="106">
        <v>1233.628625498008</v>
      </c>
      <c r="AV56" s="107">
        <v>1516.457913799348</v>
      </c>
      <c r="AW56" s="151"/>
    </row>
    <row r="57" spans="1:49" ht="15" customHeight="1" x14ac:dyDescent="0.3">
      <c r="A57" s="38" t="s">
        <v>241</v>
      </c>
      <c r="B57" s="146">
        <v>1577</v>
      </c>
      <c r="C57" s="160">
        <f>_xlfn.XLOOKUP($A57,'Kunnat aakkosjärj.'!$B$20:$B$312,'Kunnat aakkosjärj.'!D$20:D$312)</f>
        <v>8.86</v>
      </c>
      <c r="D57" s="35">
        <v>952.42862396956241</v>
      </c>
      <c r="E57" s="34">
        <v>1835.2053772986683</v>
      </c>
      <c r="F57" s="35">
        <v>3417.0072733037409</v>
      </c>
      <c r="G57" s="34">
        <v>4226.3117247939126</v>
      </c>
      <c r="H57" s="287">
        <v>27.873181055558732</v>
      </c>
      <c r="I57" s="288">
        <v>43.423332134549504</v>
      </c>
      <c r="J57" s="35">
        <v>-2464.5786493341789</v>
      </c>
      <c r="K57" s="34">
        <v>-2391.1063474952443</v>
      </c>
      <c r="L57" s="123">
        <v>2642.2228091312618</v>
      </c>
      <c r="M57" s="35">
        <v>-89.778059606848444</v>
      </c>
      <c r="N57" s="34">
        <v>-89.778059606848444</v>
      </c>
      <c r="O57" s="35">
        <v>2552.4447495244135</v>
      </c>
      <c r="P57" s="34">
        <v>2552.4447495244135</v>
      </c>
      <c r="Q57" s="130">
        <v>-27.712974001268233</v>
      </c>
      <c r="R57" s="34">
        <v>42.440050729232723</v>
      </c>
      <c r="S57" s="35">
        <v>262.44850982878881</v>
      </c>
      <c r="T57" s="34">
        <v>309.67083703233988</v>
      </c>
      <c r="U57" s="35">
        <v>-10.559394686350894</v>
      </c>
      <c r="V57" s="34">
        <v>13.704891017813402</v>
      </c>
      <c r="W57" s="35">
        <v>326.96119213696892</v>
      </c>
      <c r="X57" s="34">
        <v>349.77630310716552</v>
      </c>
      <c r="Y57" s="90">
        <v>10.330152187698161</v>
      </c>
      <c r="Z57" s="91">
        <v>22.829372225745086</v>
      </c>
      <c r="AA57" s="90">
        <v>-268.27265947030969</v>
      </c>
      <c r="AB57" s="91">
        <v>185.901085275452</v>
      </c>
      <c r="AC57" s="90">
        <v>573.00327837666453</v>
      </c>
      <c r="AD57" s="91">
        <v>631.79878883956872</v>
      </c>
      <c r="AE57" s="96">
        <v>0.19043466232361747</v>
      </c>
      <c r="AF57" s="97">
        <v>0.26183143312437279</v>
      </c>
      <c r="AG57" s="90">
        <v>855.62696258719086</v>
      </c>
      <c r="AH57" s="91">
        <v>948.84487000634124</v>
      </c>
      <c r="AI57" s="90">
        <v>81.184261834310163</v>
      </c>
      <c r="AJ57" s="91">
        <v>73.662241372863647</v>
      </c>
      <c r="AK57" s="106">
        <v>4903.5676854787571</v>
      </c>
      <c r="AL57" s="107">
        <v>5326.5985478757138</v>
      </c>
      <c r="AM57" s="106"/>
      <c r="AN57" s="107"/>
      <c r="AO57" s="106">
        <v>122.80277742549144</v>
      </c>
      <c r="AP57" s="107">
        <v>3.0945466074825623</v>
      </c>
      <c r="AQ57" s="122">
        <v>13.425369931112016</v>
      </c>
      <c r="AR57" s="115">
        <v>12.835185664227019</v>
      </c>
      <c r="AS57" s="114">
        <v>164.26071699774434</v>
      </c>
      <c r="AT57" s="115">
        <v>144.34189006368433</v>
      </c>
      <c r="AU57" s="106">
        <v>-1852.4500190234623</v>
      </c>
      <c r="AV57" s="107">
        <v>-1822.1585542168675</v>
      </c>
      <c r="AW57" s="151"/>
    </row>
    <row r="58" spans="1:49" ht="15" customHeight="1" x14ac:dyDescent="0.3">
      <c r="A58" s="38" t="s">
        <v>23</v>
      </c>
      <c r="B58" s="146">
        <v>17050</v>
      </c>
      <c r="C58" s="160">
        <f>_xlfn.XLOOKUP($A58,'Kunnat aakkosjärj.'!$B$20:$B$312,'Kunnat aakkosjärj.'!D$20:D$312)</f>
        <v>9.36</v>
      </c>
      <c r="D58" s="35">
        <v>794.06593313782992</v>
      </c>
      <c r="E58" s="34">
        <v>1758.0771548387095</v>
      </c>
      <c r="F58" s="35">
        <v>2970.9594082111435</v>
      </c>
      <c r="G58" s="34">
        <v>3725.135548973607</v>
      </c>
      <c r="H58" s="287">
        <v>26.727592808679546</v>
      </c>
      <c r="I58" s="288">
        <v>47.194984765671563</v>
      </c>
      <c r="J58" s="35">
        <v>-2175.5635043988268</v>
      </c>
      <c r="K58" s="34">
        <v>-1962.5575501466276</v>
      </c>
      <c r="L58" s="123">
        <v>2382.2302557184748</v>
      </c>
      <c r="M58" s="35">
        <v>308.03096774193546</v>
      </c>
      <c r="N58" s="34">
        <v>327.56573079178884</v>
      </c>
      <c r="O58" s="35">
        <v>2690.2612234604103</v>
      </c>
      <c r="P58" s="34">
        <v>2709.7959865102639</v>
      </c>
      <c r="Q58" s="130">
        <v>524.32639061583586</v>
      </c>
      <c r="R58" s="34">
        <v>691.47185102639298</v>
      </c>
      <c r="S58" s="35">
        <v>367.64519941348976</v>
      </c>
      <c r="T58" s="34">
        <v>500.60905395894423</v>
      </c>
      <c r="U58" s="35">
        <v>142.61749954910388</v>
      </c>
      <c r="V58" s="34">
        <v>138.12611768765609</v>
      </c>
      <c r="W58" s="35">
        <v>197.38867448680352</v>
      </c>
      <c r="X58" s="34">
        <v>190.86279706744867</v>
      </c>
      <c r="Y58" s="90">
        <v>386.82765219941348</v>
      </c>
      <c r="Z58" s="91">
        <v>478.60650087976541</v>
      </c>
      <c r="AA58" s="90">
        <v>135.54521959188699</v>
      </c>
      <c r="AB58" s="91">
        <v>144.47606744900926</v>
      </c>
      <c r="AC58" s="90">
        <v>291.97199999999998</v>
      </c>
      <c r="AD58" s="91">
        <v>354.39607565982402</v>
      </c>
      <c r="AE58" s="96">
        <v>0.89523822027981992</v>
      </c>
      <c r="AF58" s="97">
        <v>0.96634045218852094</v>
      </c>
      <c r="AG58" s="90">
        <v>59.850495601173016</v>
      </c>
      <c r="AH58" s="91">
        <v>550.11904222873898</v>
      </c>
      <c r="AI58" s="90">
        <v>5.1418933004615042</v>
      </c>
      <c r="AJ58" s="91">
        <v>38.866205223892244</v>
      </c>
      <c r="AK58" s="106">
        <v>4761.849384164223</v>
      </c>
      <c r="AL58" s="107">
        <v>5753.9303923753669</v>
      </c>
      <c r="AM58" s="106"/>
      <c r="AN58" s="107"/>
      <c r="AO58" s="106">
        <v>803.75459706744869</v>
      </c>
      <c r="AP58" s="107">
        <v>9.864398826979473E-2</v>
      </c>
      <c r="AQ58" s="122">
        <v>43.879532389050276</v>
      </c>
      <c r="AR58" s="115">
        <v>35.969222053636898</v>
      </c>
      <c r="AS58" s="114">
        <v>148.99414591840343</v>
      </c>
      <c r="AT58" s="115">
        <v>146.55354043236275</v>
      </c>
      <c r="AU58" s="106">
        <v>834.94233665689148</v>
      </c>
      <c r="AV58" s="107">
        <v>356.53563284457476</v>
      </c>
      <c r="AW58" s="151"/>
    </row>
    <row r="59" spans="1:49" ht="15" customHeight="1" x14ac:dyDescent="0.3">
      <c r="A59" s="38" t="s">
        <v>256</v>
      </c>
      <c r="B59" s="146">
        <v>2108</v>
      </c>
      <c r="C59" s="160">
        <f>_xlfn.XLOOKUP($A59,'Kunnat aakkosjärj.'!$B$20:$B$312,'Kunnat aakkosjärj.'!D$20:D$312)</f>
        <v>6.86</v>
      </c>
      <c r="D59" s="35">
        <v>1135.8934155597722</v>
      </c>
      <c r="E59" s="34">
        <v>1359.6909203036053</v>
      </c>
      <c r="F59" s="35">
        <v>3772.5735910815938</v>
      </c>
      <c r="G59" s="34">
        <v>3937.230777988615</v>
      </c>
      <c r="H59" s="287">
        <v>30.109244740646997</v>
      </c>
      <c r="I59" s="288">
        <v>34.534194132207332</v>
      </c>
      <c r="J59" s="35">
        <v>-2636.6801755218216</v>
      </c>
      <c r="K59" s="34">
        <v>-2577.5398576850093</v>
      </c>
      <c r="L59" s="123">
        <v>3054.5587191650857</v>
      </c>
      <c r="M59" s="35">
        <v>669.95113851992414</v>
      </c>
      <c r="N59" s="34">
        <v>669.95113851992414</v>
      </c>
      <c r="O59" s="35">
        <v>3724.5098576850096</v>
      </c>
      <c r="P59" s="34">
        <v>3724.5098576850096</v>
      </c>
      <c r="Q59" s="130">
        <v>1170.7313330170778</v>
      </c>
      <c r="R59" s="34">
        <v>1200.5479032258065</v>
      </c>
      <c r="S59" s="35">
        <v>384.00346299810246</v>
      </c>
      <c r="T59" s="34">
        <v>440.18657020872865</v>
      </c>
      <c r="U59" s="35">
        <v>304.87520187359945</v>
      </c>
      <c r="V59" s="34">
        <v>272.73614973226643</v>
      </c>
      <c r="W59" s="35">
        <v>786.72787001897541</v>
      </c>
      <c r="X59" s="34">
        <v>760.36133301707775</v>
      </c>
      <c r="Y59" s="90">
        <v>744.09897533206822</v>
      </c>
      <c r="Z59" s="91">
        <v>786.81719165085383</v>
      </c>
      <c r="AA59" s="90">
        <v>157.33543141819496</v>
      </c>
      <c r="AB59" s="91">
        <v>152.58282558708294</v>
      </c>
      <c r="AC59" s="90">
        <v>322.56610531309298</v>
      </c>
      <c r="AD59" s="91">
        <v>309.66445920303607</v>
      </c>
      <c r="AE59" s="96">
        <v>5730.7122260401184</v>
      </c>
      <c r="AF59" s="97">
        <v>11.888574031835676</v>
      </c>
      <c r="AG59" s="90">
        <v>3939.8217836812146</v>
      </c>
      <c r="AH59" s="91">
        <v>4052.8351850094878</v>
      </c>
      <c r="AI59" s="90">
        <v>313.57879284253841</v>
      </c>
      <c r="AJ59" s="91">
        <v>304.23781361912279</v>
      </c>
      <c r="AK59" s="106">
        <v>0</v>
      </c>
      <c r="AL59" s="107">
        <v>634.0532068311195</v>
      </c>
      <c r="AM59" s="106"/>
      <c r="AN59" s="107"/>
      <c r="AO59" s="106">
        <v>198.008889943074</v>
      </c>
      <c r="AP59" s="107">
        <v>6.0197580645161288</v>
      </c>
      <c r="AQ59" s="122">
        <v>95.543178143540587</v>
      </c>
      <c r="AR59" s="115">
        <v>89.506438608158632</v>
      </c>
      <c r="AS59" s="114">
        <v>10.695923856124221</v>
      </c>
      <c r="AT59" s="115">
        <v>23.38324873377784</v>
      </c>
      <c r="AU59" s="106">
        <v>6599.9784677419348</v>
      </c>
      <c r="AV59" s="107">
        <v>5973.9659677419349</v>
      </c>
      <c r="AW59" s="151"/>
    </row>
    <row r="60" spans="1:49" ht="15" customHeight="1" x14ac:dyDescent="0.3">
      <c r="A60" s="38" t="s">
        <v>265</v>
      </c>
      <c r="B60" s="146">
        <v>3297</v>
      </c>
      <c r="C60" s="160">
        <f>_xlfn.XLOOKUP($A60,'Kunnat aakkosjärj.'!$B$20:$B$312,'Kunnat aakkosjärj.'!D$20:D$312)</f>
        <v>9.36</v>
      </c>
      <c r="D60" s="35">
        <v>1131.847643312102</v>
      </c>
      <c r="E60" s="34">
        <v>1509.4739247801033</v>
      </c>
      <c r="F60" s="35">
        <v>3895.2840461025176</v>
      </c>
      <c r="G60" s="34">
        <v>4375.1310524719438</v>
      </c>
      <c r="H60" s="287">
        <v>29.056870562355741</v>
      </c>
      <c r="I60" s="288">
        <v>34.501227658706405</v>
      </c>
      <c r="J60" s="35">
        <v>-2763.4364027904157</v>
      </c>
      <c r="K60" s="34">
        <v>-2852.2634455565667</v>
      </c>
      <c r="L60" s="123">
        <v>2412.4954564755835</v>
      </c>
      <c r="M60" s="35">
        <v>797.21292083712467</v>
      </c>
      <c r="N60" s="34">
        <v>947.01270548983928</v>
      </c>
      <c r="O60" s="35">
        <v>3209.7083773127083</v>
      </c>
      <c r="P60" s="34">
        <v>3359.5081619654229</v>
      </c>
      <c r="Q60" s="130">
        <v>523.52794661813766</v>
      </c>
      <c r="R60" s="34">
        <v>565.07791325447374</v>
      </c>
      <c r="S60" s="35">
        <v>481.57562026084321</v>
      </c>
      <c r="T60" s="34">
        <v>427.22075523202915</v>
      </c>
      <c r="U60" s="35">
        <v>108.71147221584248</v>
      </c>
      <c r="V60" s="34">
        <v>132.26836625659081</v>
      </c>
      <c r="W60" s="35">
        <v>41.95232635729451</v>
      </c>
      <c r="X60" s="34">
        <v>137.85715802244465</v>
      </c>
      <c r="Y60" s="90">
        <v>703.00062481043358</v>
      </c>
      <c r="Z60" s="91">
        <v>710.70479830148611</v>
      </c>
      <c r="AA60" s="90">
        <v>73.248353759416304</v>
      </c>
      <c r="AB60" s="91">
        <v>79.509511488448354</v>
      </c>
      <c r="AC60" s="90">
        <v>-163.58744313011832</v>
      </c>
      <c r="AD60" s="91">
        <v>-232.11740370033363</v>
      </c>
      <c r="AE60" s="96">
        <v>2.0332787332473279</v>
      </c>
      <c r="AF60" s="97">
        <v>2.0143478506482424</v>
      </c>
      <c r="AG60" s="90">
        <v>280.91358204428269</v>
      </c>
      <c r="AH60" s="91">
        <v>634.90120412496208</v>
      </c>
      <c r="AI60" s="90">
        <v>20.749833838055675</v>
      </c>
      <c r="AJ60" s="91">
        <v>42.485035178593968</v>
      </c>
      <c r="AK60" s="106">
        <v>1954.288177130725</v>
      </c>
      <c r="AL60" s="107">
        <v>2139.4062875341219</v>
      </c>
      <c r="AM60" s="106"/>
      <c r="AN60" s="107"/>
      <c r="AO60" s="106">
        <v>327.00250530785564</v>
      </c>
      <c r="AP60" s="107">
        <v>0</v>
      </c>
      <c r="AQ60" s="122">
        <v>71.335417226864422</v>
      </c>
      <c r="AR60" s="115">
        <v>68.08515260801417</v>
      </c>
      <c r="AS60" s="114">
        <v>63.098356543321842</v>
      </c>
      <c r="AT60" s="115">
        <v>60.839731971455819</v>
      </c>
      <c r="AU60" s="106">
        <v>1034.3239854413102</v>
      </c>
      <c r="AV60" s="107">
        <v>237.31177130724899</v>
      </c>
      <c r="AW60" s="151"/>
    </row>
    <row r="61" spans="1:49" ht="15" customHeight="1" x14ac:dyDescent="0.3">
      <c r="A61" s="38" t="s">
        <v>281</v>
      </c>
      <c r="B61" s="146">
        <v>31843</v>
      </c>
      <c r="C61" s="160">
        <f>_xlfn.XLOOKUP($A61,'Kunnat aakkosjärj.'!$B$20:$B$312,'Kunnat aakkosjärj.'!D$20:D$312)</f>
        <v>9.36</v>
      </c>
      <c r="D61" s="35">
        <v>841.25181327136261</v>
      </c>
      <c r="E61" s="34">
        <v>1597.5114153817165</v>
      </c>
      <c r="F61" s="35">
        <v>3076.7830609553121</v>
      </c>
      <c r="G61" s="34">
        <v>3978.0390823728922</v>
      </c>
      <c r="H61" s="287">
        <v>27.341928130940822</v>
      </c>
      <c r="I61" s="288">
        <v>40.158263463535512</v>
      </c>
      <c r="J61" s="35">
        <v>-2235.5312476839495</v>
      </c>
      <c r="K61" s="34">
        <v>-2380.5276669911755</v>
      </c>
      <c r="L61" s="123">
        <v>2649.8130355180101</v>
      </c>
      <c r="M61" s="35">
        <v>334.85315453945924</v>
      </c>
      <c r="N61" s="34">
        <v>778.72857456897907</v>
      </c>
      <c r="O61" s="35">
        <v>2984.6661900574695</v>
      </c>
      <c r="P61" s="34">
        <v>3428.5416100869893</v>
      </c>
      <c r="Q61" s="130">
        <v>715.54312313538298</v>
      </c>
      <c r="R61" s="34">
        <v>941.06153283296169</v>
      </c>
      <c r="S61" s="35">
        <v>333.25007568382375</v>
      </c>
      <c r="T61" s="34">
        <v>513.93808309518579</v>
      </c>
      <c r="U61" s="35">
        <v>214.71656733073505</v>
      </c>
      <c r="V61" s="34">
        <v>183.10795867965851</v>
      </c>
      <c r="W61" s="35">
        <v>382.29304745155923</v>
      </c>
      <c r="X61" s="34">
        <v>434.82788022485317</v>
      </c>
      <c r="Y61" s="90">
        <v>697.68522469616551</v>
      </c>
      <c r="Z61" s="91">
        <v>1145.8432886348648</v>
      </c>
      <c r="AA61" s="90">
        <v>102.55959246478159</v>
      </c>
      <c r="AB61" s="91">
        <v>82.128292949564155</v>
      </c>
      <c r="AC61" s="90">
        <v>-15.248627641867914</v>
      </c>
      <c r="AD61" s="91">
        <v>-227.68077316835726</v>
      </c>
      <c r="AE61" s="96">
        <v>1.5579328994623942</v>
      </c>
      <c r="AF61" s="97">
        <v>1.3836290750871618</v>
      </c>
      <c r="AG61" s="90">
        <v>40.662062933768809</v>
      </c>
      <c r="AH61" s="91">
        <v>707.022985585529</v>
      </c>
      <c r="AI61" s="90">
        <v>3.1742360882399105</v>
      </c>
      <c r="AJ61" s="91">
        <v>40.557524770381306</v>
      </c>
      <c r="AK61" s="106">
        <v>3463.7620513142606</v>
      </c>
      <c r="AL61" s="107">
        <v>5196.126681531262</v>
      </c>
      <c r="AM61" s="106"/>
      <c r="AN61" s="107"/>
      <c r="AO61" s="106">
        <v>207.08741324623935</v>
      </c>
      <c r="AP61" s="107">
        <v>44.89769148635493</v>
      </c>
      <c r="AQ61" s="122">
        <v>57.31804104474535</v>
      </c>
      <c r="AR61" s="115">
        <v>48.62050971268966</v>
      </c>
      <c r="AS61" s="114">
        <v>105.7172581591492</v>
      </c>
      <c r="AT61" s="115">
        <v>120.00308723188979</v>
      </c>
      <c r="AU61" s="106">
        <v>1283.120813051534</v>
      </c>
      <c r="AV61" s="107">
        <v>1372.6012979304712</v>
      </c>
      <c r="AW61" s="151"/>
    </row>
    <row r="62" spans="1:49" ht="15" customHeight="1" x14ac:dyDescent="0.3">
      <c r="A62" s="38" t="s">
        <v>295</v>
      </c>
      <c r="B62" s="146">
        <v>2368</v>
      </c>
      <c r="C62" s="160">
        <f>_xlfn.XLOOKUP($A62,'Kunnat aakkosjärj.'!$B$20:$B$312,'Kunnat aakkosjärj.'!D$20:D$312)</f>
        <v>8.36</v>
      </c>
      <c r="D62" s="35">
        <v>1036.2831249999999</v>
      </c>
      <c r="E62" s="34">
        <v>1653.7044763513513</v>
      </c>
      <c r="F62" s="35">
        <v>4063.8711739864862</v>
      </c>
      <c r="G62" s="34">
        <v>5019.9234374999996</v>
      </c>
      <c r="H62" s="287">
        <v>25.499900972093315</v>
      </c>
      <c r="I62" s="288">
        <v>32.942822673305997</v>
      </c>
      <c r="J62" s="35">
        <v>-3027.5880489864867</v>
      </c>
      <c r="K62" s="34">
        <v>-3323.7315371621621</v>
      </c>
      <c r="L62" s="123">
        <v>2190.0606376689188</v>
      </c>
      <c r="M62" s="35">
        <v>1026.3462837837837</v>
      </c>
      <c r="N62" s="34">
        <v>1530.7409037162163</v>
      </c>
      <c r="O62" s="35">
        <v>3216.4069214527026</v>
      </c>
      <c r="P62" s="34">
        <v>3720.8015413851354</v>
      </c>
      <c r="Q62" s="130">
        <v>211.29139358108108</v>
      </c>
      <c r="R62" s="34">
        <v>400.083125</v>
      </c>
      <c r="S62" s="35">
        <v>244.38187500000001</v>
      </c>
      <c r="T62" s="34">
        <v>363.36027871621621</v>
      </c>
      <c r="U62" s="35">
        <v>86.459518972542909</v>
      </c>
      <c r="V62" s="34">
        <v>110.10645588822443</v>
      </c>
      <c r="W62" s="35">
        <v>53.861444256756755</v>
      </c>
      <c r="X62" s="34">
        <v>132.42964527027027</v>
      </c>
      <c r="Y62" s="90">
        <v>379.40265625000001</v>
      </c>
      <c r="Z62" s="91">
        <v>383.25982263513515</v>
      </c>
      <c r="AA62" s="90">
        <v>55.690541460483281</v>
      </c>
      <c r="AB62" s="91">
        <v>104.38952934048626</v>
      </c>
      <c r="AC62" s="90">
        <v>-154.70816300675676</v>
      </c>
      <c r="AD62" s="91">
        <v>1.5287880067567567</v>
      </c>
      <c r="AE62" s="96">
        <v>1.3637970163547057</v>
      </c>
      <c r="AF62" s="97">
        <v>2.0271554463525732</v>
      </c>
      <c r="AG62" s="90">
        <v>261.29740709459458</v>
      </c>
      <c r="AH62" s="91">
        <v>887.23236064189189</v>
      </c>
      <c r="AI62" s="90">
        <v>19.891230614611956</v>
      </c>
      <c r="AJ62" s="91">
        <v>55.742275074225894</v>
      </c>
      <c r="AK62" s="106">
        <v>1115.5768581081081</v>
      </c>
      <c r="AL62" s="107">
        <v>1328.9734881756758</v>
      </c>
      <c r="AM62" s="106"/>
      <c r="AN62" s="107"/>
      <c r="AO62" s="106">
        <v>139.40794763513514</v>
      </c>
      <c r="AP62" s="107">
        <v>14.780405405405405</v>
      </c>
      <c r="AQ62" s="122">
        <v>76.953647312213732</v>
      </c>
      <c r="AR62" s="115">
        <v>76.069219045869829</v>
      </c>
      <c r="AS62" s="114">
        <v>39.065979584466177</v>
      </c>
      <c r="AT62" s="115">
        <v>38.120159050227528</v>
      </c>
      <c r="AU62" s="106">
        <v>2798.1994172297295</v>
      </c>
      <c r="AV62" s="107">
        <v>3710.8145988175679</v>
      </c>
      <c r="AW62" s="151"/>
    </row>
    <row r="63" spans="1:49" ht="15" customHeight="1" x14ac:dyDescent="0.3">
      <c r="A63" s="38"/>
      <c r="B63" s="146"/>
      <c r="C63" s="160"/>
      <c r="D63" s="35"/>
      <c r="E63" s="34"/>
      <c r="F63" s="35"/>
      <c r="G63" s="34"/>
      <c r="J63" s="35"/>
      <c r="K63" s="34"/>
      <c r="L63" s="123"/>
      <c r="M63" s="35"/>
      <c r="N63" s="34"/>
      <c r="O63" s="35"/>
      <c r="P63" s="34"/>
      <c r="Q63" s="130"/>
      <c r="R63" s="34"/>
      <c r="S63" s="35"/>
      <c r="T63" s="34"/>
      <c r="U63" s="35"/>
      <c r="V63" s="34"/>
      <c r="W63" s="35"/>
      <c r="X63" s="34"/>
      <c r="Y63" s="90"/>
      <c r="Z63" s="91"/>
      <c r="AA63" s="90"/>
      <c r="AB63" s="91"/>
      <c r="AC63" s="90"/>
      <c r="AD63" s="91"/>
      <c r="AE63" s="96"/>
      <c r="AF63" s="97"/>
      <c r="AG63" s="90"/>
      <c r="AH63" s="91"/>
      <c r="AI63" s="90"/>
      <c r="AJ63" s="91"/>
      <c r="AK63" s="106"/>
      <c r="AL63" s="107"/>
      <c r="AM63" s="106"/>
      <c r="AN63" s="107"/>
      <c r="AO63" s="106"/>
      <c r="AP63" s="107"/>
      <c r="AQ63" s="122"/>
      <c r="AR63" s="115"/>
      <c r="AS63" s="114"/>
      <c r="AT63" s="115"/>
      <c r="AU63" s="106"/>
      <c r="AV63" s="107"/>
      <c r="AW63" s="151"/>
    </row>
    <row r="64" spans="1:49" ht="15" customHeight="1" x14ac:dyDescent="0.3">
      <c r="A64" s="289" t="s">
        <v>371</v>
      </c>
      <c r="B64" s="146">
        <v>70164</v>
      </c>
      <c r="C64" s="160">
        <f>maakunnittain!C17</f>
        <v>8.4</v>
      </c>
      <c r="D64" s="35">
        <v>1052.8534212701672</v>
      </c>
      <c r="E64" s="34">
        <v>3655.8821194629727</v>
      </c>
      <c r="F64" s="35">
        <v>4325.6001435208937</v>
      </c>
      <c r="G64" s="34">
        <v>6149.4412044638275</v>
      </c>
      <c r="H64" s="287">
        <v>24.340054243043827</v>
      </c>
      <c r="I64" s="288">
        <v>59.450639463130386</v>
      </c>
      <c r="J64" s="35">
        <v>-3258.5632382703384</v>
      </c>
      <c r="K64" s="34">
        <v>-2490.7043177412925</v>
      </c>
      <c r="L64" s="123">
        <v>2317.5132421184653</v>
      </c>
      <c r="M64" s="35">
        <v>1084.6865049027992</v>
      </c>
      <c r="N64" s="34">
        <v>1276.2957927142124</v>
      </c>
      <c r="O64" s="35">
        <v>3402.199747021265</v>
      </c>
      <c r="P64" s="34">
        <v>3593.8090348326782</v>
      </c>
      <c r="Q64" s="130">
        <v>453.25732783193661</v>
      </c>
      <c r="R64" s="34">
        <v>990.56669246337174</v>
      </c>
      <c r="S64" s="35">
        <v>490.36765349752017</v>
      </c>
      <c r="T64" s="34">
        <v>930.60972849324446</v>
      </c>
      <c r="U64" s="35">
        <v>92.432142413779488</v>
      </c>
      <c r="V64" s="34">
        <v>106.44276135681538</v>
      </c>
      <c r="W64" s="35">
        <v>-37.110325665583495</v>
      </c>
      <c r="X64" s="34">
        <v>58.307409925317842</v>
      </c>
      <c r="Y64" s="90">
        <v>624.88650661307793</v>
      </c>
      <c r="Z64" s="91">
        <v>1145.4346111966252</v>
      </c>
      <c r="AA64" s="90">
        <v>69.597621328277299</v>
      </c>
      <c r="AB64" s="91">
        <v>86.479549577128239</v>
      </c>
      <c r="AC64" s="90">
        <v>-204.70301678923664</v>
      </c>
      <c r="AD64" s="91">
        <v>-112.26173080212077</v>
      </c>
      <c r="AE64" s="96">
        <v>0.9589315858932419</v>
      </c>
      <c r="AF64" s="97">
        <v>0.79697236111256931</v>
      </c>
      <c r="AG64" s="90">
        <v>3991.5447101077471</v>
      </c>
      <c r="AH64" s="91">
        <v>4706.4125652756402</v>
      </c>
      <c r="AI64" s="90">
        <v>260.17068123729365</v>
      </c>
      <c r="AJ64" s="91">
        <v>205.61927988802685</v>
      </c>
      <c r="AK64" s="106">
        <v>3808.9761712559143</v>
      </c>
      <c r="AL64" s="107">
        <v>10513.096907245881</v>
      </c>
      <c r="AM64" s="106"/>
      <c r="AN64" s="107"/>
      <c r="AO64" s="106">
        <v>101.38779872869277</v>
      </c>
      <c r="AP64" s="107">
        <v>0.28162177184881132</v>
      </c>
      <c r="AQ64" s="122">
        <v>62.292352980402491</v>
      </c>
      <c r="AR64" s="115">
        <v>33.393964727692065</v>
      </c>
      <c r="AS64" s="114">
        <v>107.36634832267458</v>
      </c>
      <c r="AT64" s="115">
        <v>188.71398133988708</v>
      </c>
      <c r="AU64" s="106">
        <v>3672.2733092469066</v>
      </c>
      <c r="AV64" s="107">
        <v>2922.4520090074684</v>
      </c>
      <c r="AW64" s="141"/>
    </row>
    <row r="65" spans="1:57" ht="15" customHeight="1" x14ac:dyDescent="0.3">
      <c r="A65" s="38" t="s">
        <v>109</v>
      </c>
      <c r="B65" s="146">
        <v>2063</v>
      </c>
      <c r="C65" s="160">
        <f>_xlfn.XLOOKUP($A65,'Kunnat aakkosjärj.'!$B$20:$B$312,'Kunnat aakkosjärj.'!D$20:D$312)</f>
        <v>9.11</v>
      </c>
      <c r="D65" s="35"/>
      <c r="E65" s="34"/>
      <c r="F65" s="35"/>
      <c r="G65" s="34"/>
      <c r="H65" s="287"/>
      <c r="I65" s="288"/>
      <c r="J65" s="35"/>
      <c r="K65" s="34"/>
      <c r="L65" s="123"/>
      <c r="M65" s="35"/>
      <c r="N65" s="34"/>
      <c r="O65" s="35"/>
      <c r="P65" s="34"/>
      <c r="Q65" s="130"/>
      <c r="R65" s="34"/>
      <c r="S65" s="35"/>
      <c r="T65" s="34"/>
      <c r="U65" s="35"/>
      <c r="V65" s="34"/>
      <c r="W65" s="35"/>
      <c r="X65" s="34"/>
      <c r="Y65" s="90"/>
      <c r="Z65" s="91"/>
      <c r="AA65" s="90"/>
      <c r="AB65" s="91"/>
      <c r="AC65" s="90"/>
      <c r="AD65" s="91"/>
      <c r="AE65" s="96"/>
      <c r="AF65" s="97"/>
      <c r="AG65" s="90"/>
      <c r="AH65" s="91"/>
      <c r="AI65" s="90"/>
      <c r="AJ65" s="91"/>
      <c r="AK65" s="106"/>
      <c r="AL65" s="107"/>
      <c r="AM65" s="106"/>
      <c r="AN65" s="107"/>
      <c r="AO65" s="106"/>
      <c r="AP65" s="107"/>
      <c r="AQ65" s="122"/>
      <c r="AR65" s="115"/>
      <c r="AS65" s="114"/>
      <c r="AT65" s="115"/>
      <c r="AU65" s="106"/>
      <c r="AV65" s="107"/>
      <c r="AW65" s="151"/>
    </row>
    <row r="66" spans="1:57" ht="15" customHeight="1" x14ac:dyDescent="0.3">
      <c r="A66" s="38" t="s">
        <v>134</v>
      </c>
      <c r="B66" s="146">
        <v>36513</v>
      </c>
      <c r="C66" s="160">
        <f>_xlfn.XLOOKUP($A66,'Kunnat aakkosjärj.'!$B$20:$B$312,'Kunnat aakkosjärj.'!D$20:D$312)</f>
        <v>8.36</v>
      </c>
      <c r="D66" s="35">
        <v>920.47188152164983</v>
      </c>
      <c r="E66" s="34">
        <v>5188.5554980417937</v>
      </c>
      <c r="F66" s="35">
        <v>4367.6821318434531</v>
      </c>
      <c r="G66" s="34">
        <v>7534.693391394846</v>
      </c>
      <c r="H66" s="287">
        <v>21.074607852315236</v>
      </c>
      <c r="I66" s="288">
        <v>68.862198214561616</v>
      </c>
      <c r="J66" s="35">
        <v>-3429.7937400377946</v>
      </c>
      <c r="K66" s="34">
        <v>-2340.5635450387531</v>
      </c>
      <c r="L66" s="123">
        <v>2245.5588521896311</v>
      </c>
      <c r="M66" s="35">
        <v>1292.0288371265028</v>
      </c>
      <c r="N66" s="34">
        <v>1728.0653192013804</v>
      </c>
      <c r="O66" s="35">
        <v>3537.5876893161339</v>
      </c>
      <c r="P66" s="34">
        <v>3973.6241713910113</v>
      </c>
      <c r="Q66" s="130">
        <v>580.22823049324893</v>
      </c>
      <c r="R66" s="34">
        <v>1471.3344852518283</v>
      </c>
      <c r="S66" s="35">
        <v>501.19748144496481</v>
      </c>
      <c r="T66" s="34">
        <v>1266.3766721441677</v>
      </c>
      <c r="U66" s="35">
        <v>115.76838511247831</v>
      </c>
      <c r="V66" s="34">
        <v>116.1845853304164</v>
      </c>
      <c r="W66" s="35">
        <v>79.030749048284179</v>
      </c>
      <c r="X66" s="34">
        <v>204.95781310766029</v>
      </c>
      <c r="Y66" s="90">
        <v>498.89651384438417</v>
      </c>
      <c r="Z66" s="91">
        <v>1266.1388743735108</v>
      </c>
      <c r="AA66" s="90">
        <v>116.30232215815981</v>
      </c>
      <c r="AB66" s="91">
        <v>116.20640634542154</v>
      </c>
      <c r="AC66" s="90">
        <v>44.846262700955826</v>
      </c>
      <c r="AD66" s="91">
        <v>135.9430178292663</v>
      </c>
      <c r="AE66" s="96">
        <v>1.2688014525744877</v>
      </c>
      <c r="AF66" s="97">
        <v>0.79051966180904953</v>
      </c>
      <c r="AG66" s="90">
        <v>5032.7993046312267</v>
      </c>
      <c r="AH66" s="91">
        <v>6074.1210171719658</v>
      </c>
      <c r="AI66" s="90">
        <v>331.7792127579304</v>
      </c>
      <c r="AJ66" s="91">
        <v>219.27043133959143</v>
      </c>
      <c r="AK66" s="106">
        <v>3546.9707087886504</v>
      </c>
      <c r="AL66" s="107">
        <v>15812.457115274012</v>
      </c>
      <c r="AM66" s="106"/>
      <c r="AN66" s="107"/>
      <c r="AO66" s="106">
        <v>153.31208884506887</v>
      </c>
      <c r="AP66" s="107">
        <v>0</v>
      </c>
      <c r="AQ66" s="122">
        <v>66.956250530564873</v>
      </c>
      <c r="AR66" s="115">
        <v>25.904798964866515</v>
      </c>
      <c r="AS66" s="114">
        <v>102.68441868577685</v>
      </c>
      <c r="AT66" s="115">
        <v>225.28233081981162</v>
      </c>
      <c r="AU66" s="106">
        <v>4891.1040336318565</v>
      </c>
      <c r="AV66" s="107">
        <v>3344.075355900638</v>
      </c>
      <c r="AW66" s="151"/>
    </row>
    <row r="67" spans="1:57" ht="15" customHeight="1" x14ac:dyDescent="0.3">
      <c r="A67" s="38" t="s">
        <v>171</v>
      </c>
      <c r="B67" s="146">
        <v>7582</v>
      </c>
      <c r="C67" s="160">
        <f>_xlfn.XLOOKUP($A67,'Kunnat aakkosjärj.'!$B$20:$B$312,'Kunnat aakkosjärj.'!D$20:D$312)</f>
        <v>9.36</v>
      </c>
      <c r="D67" s="35">
        <v>781.37053547876553</v>
      </c>
      <c r="E67" s="34">
        <v>2790.9627763123185</v>
      </c>
      <c r="F67" s="35">
        <v>3715.7576114481667</v>
      </c>
      <c r="G67" s="34">
        <v>5318.2417488789233</v>
      </c>
      <c r="H67" s="287">
        <v>21.028565831941791</v>
      </c>
      <c r="I67" s="288">
        <v>52.4790505602843</v>
      </c>
      <c r="J67" s="35">
        <v>-2913.9353930361381</v>
      </c>
      <c r="K67" s="34">
        <v>-2527.2789725666053</v>
      </c>
      <c r="L67" s="123">
        <v>2434.4086890002636</v>
      </c>
      <c r="M67" s="35">
        <v>965.88670535478764</v>
      </c>
      <c r="N67" s="34">
        <v>965.88670535478764</v>
      </c>
      <c r="O67" s="35">
        <v>3400.295394355051</v>
      </c>
      <c r="P67" s="34">
        <v>3400.295394355051</v>
      </c>
      <c r="Q67" s="130">
        <v>628.87434977578482</v>
      </c>
      <c r="R67" s="34">
        <v>912.42165787391184</v>
      </c>
      <c r="S67" s="35">
        <v>437.83315220258504</v>
      </c>
      <c r="T67" s="34">
        <v>639.94170139804805</v>
      </c>
      <c r="U67" s="35">
        <v>143.63333306583536</v>
      </c>
      <c r="V67" s="34">
        <v>142.57887177544308</v>
      </c>
      <c r="W67" s="35">
        <v>191.0411975731997</v>
      </c>
      <c r="X67" s="34">
        <v>257.21494724347139</v>
      </c>
      <c r="Y67" s="90">
        <v>189.01529807438669</v>
      </c>
      <c r="Z67" s="91">
        <v>1000.7857056185704</v>
      </c>
      <c r="AA67" s="90">
        <v>332.71082086080258</v>
      </c>
      <c r="AB67" s="91">
        <v>91.170532587688996</v>
      </c>
      <c r="AC67" s="90">
        <v>457.63532313373781</v>
      </c>
      <c r="AD67" s="91">
        <v>614.52962674755997</v>
      </c>
      <c r="AE67" s="96">
        <v>1.1273757022212574</v>
      </c>
      <c r="AF67" s="97">
        <v>1.3606407057747871</v>
      </c>
      <c r="AG67" s="90">
        <v>3454.3459773146924</v>
      </c>
      <c r="AH67" s="91">
        <v>4461.563467422844</v>
      </c>
      <c r="AI67" s="90">
        <v>275.6715066812157</v>
      </c>
      <c r="AJ67" s="91">
        <v>226.58395628533589</v>
      </c>
      <c r="AK67" s="106">
        <v>4389.7831706673705</v>
      </c>
      <c r="AL67" s="107">
        <v>5162.5996030071219</v>
      </c>
      <c r="AM67" s="106"/>
      <c r="AN67" s="107"/>
      <c r="AO67" s="106">
        <v>0</v>
      </c>
      <c r="AP67" s="107">
        <v>0</v>
      </c>
      <c r="AQ67" s="122">
        <v>49.674229322461599</v>
      </c>
      <c r="AR67" s="115">
        <v>51.876325853637148</v>
      </c>
      <c r="AS67" s="114">
        <v>120.21570137339559</v>
      </c>
      <c r="AT67" s="115">
        <v>105.79079645320638</v>
      </c>
      <c r="AU67" s="106">
        <v>878.39790424690057</v>
      </c>
      <c r="AV67" s="107">
        <v>2125.0085241361116</v>
      </c>
      <c r="AW67" s="151"/>
    </row>
    <row r="68" spans="1:57" ht="15" customHeight="1" x14ac:dyDescent="0.3">
      <c r="A68" s="38" t="s">
        <v>236</v>
      </c>
      <c r="B68" s="146">
        <v>3037</v>
      </c>
      <c r="C68" s="160">
        <f>_xlfn.XLOOKUP($A68,'Kunnat aakkosjärj.'!$B$20:$B$312,'Kunnat aakkosjärj.'!D$20:D$312)</f>
        <v>9.36</v>
      </c>
      <c r="D68" s="35">
        <v>1283.4611755021401</v>
      </c>
      <c r="E68" s="34">
        <v>1803.0979124135661</v>
      </c>
      <c r="F68" s="35">
        <v>3997.3901218307542</v>
      </c>
      <c r="G68" s="34">
        <v>4396.6626111294036</v>
      </c>
      <c r="H68" s="287">
        <v>32.107478539380871</v>
      </c>
      <c r="I68" s="288">
        <v>41.010604449141269</v>
      </c>
      <c r="J68" s="35">
        <v>-2713.7712084293712</v>
      </c>
      <c r="K68" s="34">
        <v>-2592.851323674679</v>
      </c>
      <c r="L68" s="123">
        <v>2264.2465097135332</v>
      </c>
      <c r="M68" s="35">
        <v>729.54560421468557</v>
      </c>
      <c r="N68" s="34">
        <v>729.54560421468557</v>
      </c>
      <c r="O68" s="35">
        <v>2993.7921139282189</v>
      </c>
      <c r="P68" s="34">
        <v>2993.7921139282189</v>
      </c>
      <c r="Q68" s="130">
        <v>253.40163648337176</v>
      </c>
      <c r="R68" s="34">
        <v>361.2666908133026</v>
      </c>
      <c r="S68" s="35">
        <v>471.34116891669407</v>
      </c>
      <c r="T68" s="34">
        <v>534.01586763253204</v>
      </c>
      <c r="U68" s="35">
        <v>53.761829688201615</v>
      </c>
      <c r="V68" s="34">
        <v>67.650928129704567</v>
      </c>
      <c r="W68" s="35">
        <v>-217.93953243332234</v>
      </c>
      <c r="X68" s="34">
        <v>-172.74917681922949</v>
      </c>
      <c r="Y68" s="90">
        <v>211.84076061903195</v>
      </c>
      <c r="Z68" s="91">
        <v>234.53650642081001</v>
      </c>
      <c r="AA68" s="90">
        <v>119.61892307358244</v>
      </c>
      <c r="AB68" s="91">
        <v>154.03431061819896</v>
      </c>
      <c r="AC68" s="90">
        <v>66.913088574250907</v>
      </c>
      <c r="AD68" s="91">
        <v>154.98673032597958</v>
      </c>
      <c r="AE68" s="96">
        <v>0.38105029820791775</v>
      </c>
      <c r="AF68" s="97">
        <v>0.48072611860670089</v>
      </c>
      <c r="AG68" s="90">
        <v>1898.4014751399409</v>
      </c>
      <c r="AH68" s="91">
        <v>2075.2429832071125</v>
      </c>
      <c r="AI68" s="90">
        <v>142.59196049158555</v>
      </c>
      <c r="AJ68" s="91">
        <v>140.62391019845359</v>
      </c>
      <c r="AK68" s="106">
        <v>6193.6121172209414</v>
      </c>
      <c r="AL68" s="107">
        <v>6618.7262100757325</v>
      </c>
      <c r="AM68" s="106"/>
      <c r="AN68" s="107"/>
      <c r="AO68" s="106">
        <v>127.92934474810667</v>
      </c>
      <c r="AP68" s="107">
        <v>0</v>
      </c>
      <c r="AQ68" s="122">
        <v>24.225085066125935</v>
      </c>
      <c r="AR68" s="115">
        <v>21.266012062678762</v>
      </c>
      <c r="AS68" s="114">
        <v>161.05799971532602</v>
      </c>
      <c r="AT68" s="115">
        <v>157.82870502580016</v>
      </c>
      <c r="AU68" s="106">
        <v>-92.611810997695102</v>
      </c>
      <c r="AV68" s="107">
        <v>-210.16356272637472</v>
      </c>
      <c r="AW68" s="151"/>
    </row>
    <row r="69" spans="1:57" ht="15" customHeight="1" x14ac:dyDescent="0.3">
      <c r="A69" s="39" t="s">
        <v>255</v>
      </c>
      <c r="B69" s="146">
        <v>2359</v>
      </c>
      <c r="C69" s="160">
        <f>_xlfn.XLOOKUP($A69,'Kunnat aakkosjärj.'!$B$20:$B$312,'Kunnat aakkosjärj.'!D$20:D$312)</f>
        <v>8.86</v>
      </c>
      <c r="D69" s="35">
        <v>1544.0564900381517</v>
      </c>
      <c r="E69" s="34">
        <v>1742.82108944468</v>
      </c>
      <c r="F69" s="35">
        <v>4970.4698516320477</v>
      </c>
      <c r="G69" s="34">
        <v>5054.8121195421782</v>
      </c>
      <c r="H69" s="287">
        <v>31.06459823976525</v>
      </c>
      <c r="I69" s="288">
        <v>34.478454356529667</v>
      </c>
      <c r="J69" s="35">
        <v>-3426.4133615938958</v>
      </c>
      <c r="K69" s="34">
        <v>-3311.9910258584146</v>
      </c>
      <c r="L69" s="123">
        <v>2171.8226748622301</v>
      </c>
      <c r="M69" s="35">
        <v>1696.0245866892751</v>
      </c>
      <c r="N69" s="34">
        <v>1696.0245866892751</v>
      </c>
      <c r="O69" s="35">
        <v>3867.8472615515052</v>
      </c>
      <c r="P69" s="34">
        <v>3867.8472615515052</v>
      </c>
      <c r="Q69" s="130">
        <v>412.62024162780841</v>
      </c>
      <c r="R69" s="34">
        <v>493.26407799915216</v>
      </c>
      <c r="S69" s="35">
        <v>411.88998728274692</v>
      </c>
      <c r="T69" s="34">
        <v>476.28190758796103</v>
      </c>
      <c r="U69" s="35">
        <v>100.17729354138443</v>
      </c>
      <c r="V69" s="34">
        <v>103.56557117552379</v>
      </c>
      <c r="W69" s="35">
        <v>0.7302543450614668</v>
      </c>
      <c r="X69" s="34">
        <v>16.982170411191184</v>
      </c>
      <c r="Y69" s="90">
        <v>-206.6533827893175</v>
      </c>
      <c r="Z69" s="91">
        <v>-143.20489614243328</v>
      </c>
      <c r="AA69" s="90">
        <v>-199.66778963810791</v>
      </c>
      <c r="AB69" s="91">
        <v>-344.44637808231494</v>
      </c>
      <c r="AC69" s="90">
        <v>661.81561678677406</v>
      </c>
      <c r="AD69" s="91">
        <v>637.18986858838491</v>
      </c>
      <c r="AE69" s="96">
        <v>1.496328686943067</v>
      </c>
      <c r="AF69" s="97">
        <v>1.2113974741682185</v>
      </c>
      <c r="AG69" s="90">
        <v>1581.8819457397201</v>
      </c>
      <c r="AH69" s="91">
        <v>1747.6700169563373</v>
      </c>
      <c r="AI69" s="90">
        <v>104.37064983571764</v>
      </c>
      <c r="AJ69" s="91">
        <v>115.29392580236205</v>
      </c>
      <c r="AK69" s="106">
        <v>2132.8874311148793</v>
      </c>
      <c r="AL69" s="107">
        <v>3188.3167274268758</v>
      </c>
      <c r="AM69" s="106"/>
      <c r="AN69" s="107"/>
      <c r="AO69" s="106">
        <v>0</v>
      </c>
      <c r="AP69" s="107">
        <v>0</v>
      </c>
      <c r="AQ69" s="122">
        <v>72.95461253088024</v>
      </c>
      <c r="AR69" s="115">
        <v>63.836098652326356</v>
      </c>
      <c r="AS69" s="114">
        <v>53.493982631405856</v>
      </c>
      <c r="AT69" s="115">
        <v>71.616976635933383</v>
      </c>
      <c r="AU69" s="106">
        <v>2461.5240016956336</v>
      </c>
      <c r="AV69" s="107">
        <v>2124.5492030521409</v>
      </c>
      <c r="AW69" s="151"/>
    </row>
    <row r="70" spans="1:57" ht="15" customHeight="1" x14ac:dyDescent="0.3">
      <c r="A70" s="38" t="s">
        <v>272</v>
      </c>
      <c r="B70" s="146">
        <v>1164</v>
      </c>
      <c r="C70" s="160">
        <f>_xlfn.XLOOKUP($A70,'Kunnat aakkosjärj.'!$B$20:$B$312,'Kunnat aakkosjärj.'!D$20:D$312)</f>
        <v>9.36</v>
      </c>
      <c r="D70" s="35">
        <v>829.08207044673543</v>
      </c>
      <c r="E70" s="34">
        <v>1309.643994845361</v>
      </c>
      <c r="F70" s="35">
        <v>3899.6984278350515</v>
      </c>
      <c r="G70" s="34">
        <v>4213.4382302405493</v>
      </c>
      <c r="H70" s="287">
        <v>21.260158594032795</v>
      </c>
      <c r="I70" s="288">
        <v>31.082548818345725</v>
      </c>
      <c r="J70" s="35">
        <v>-3070.6163573883159</v>
      </c>
      <c r="K70" s="34">
        <v>-2908.4341065292097</v>
      </c>
      <c r="L70" s="123">
        <v>2813.60543814433</v>
      </c>
      <c r="M70" s="35">
        <v>503.84192439862545</v>
      </c>
      <c r="N70" s="34">
        <v>503.84192439862545</v>
      </c>
      <c r="O70" s="35">
        <v>3317.4473625429555</v>
      </c>
      <c r="P70" s="34">
        <v>3317.4473625429555</v>
      </c>
      <c r="Q70" s="130">
        <v>197.6903092783505</v>
      </c>
      <c r="R70" s="34">
        <v>321.51062714776634</v>
      </c>
      <c r="S70" s="35">
        <v>256.3229209621993</v>
      </c>
      <c r="T70" s="34">
        <v>359.84289518900346</v>
      </c>
      <c r="U70" s="35">
        <v>77.125490196604176</v>
      </c>
      <c r="V70" s="34">
        <v>89.347498990885029</v>
      </c>
      <c r="W70" s="35">
        <v>-58.632611683848801</v>
      </c>
      <c r="X70" s="34">
        <v>-38.332276632302403</v>
      </c>
      <c r="Y70" s="90">
        <v>112.61145189003437</v>
      </c>
      <c r="Z70" s="91">
        <v>139.34058419243988</v>
      </c>
      <c r="AA70" s="90">
        <v>175.55080407931874</v>
      </c>
      <c r="AB70" s="91">
        <v>230.73724644625852</v>
      </c>
      <c r="AC70" s="90">
        <v>87.818719931271488</v>
      </c>
      <c r="AD70" s="91">
        <v>203.43545532646047</v>
      </c>
      <c r="AE70" s="96">
        <v>0.78472328602364194</v>
      </c>
      <c r="AF70" s="97">
        <v>0.83487126656276223</v>
      </c>
      <c r="AG70" s="90">
        <v>1180.3507560137457</v>
      </c>
      <c r="AH70" s="91">
        <v>1880.9645962199313</v>
      </c>
      <c r="AI70" s="90">
        <v>95.64788981245664</v>
      </c>
      <c r="AJ70" s="91">
        <v>152.88795635184286</v>
      </c>
      <c r="AK70" s="106">
        <v>2169.2439862542956</v>
      </c>
      <c r="AL70" s="107">
        <v>3238.0608333333334</v>
      </c>
      <c r="AM70" s="106"/>
      <c r="AN70" s="107"/>
      <c r="AO70" s="106">
        <v>210.07346219931273</v>
      </c>
      <c r="AP70" s="107">
        <v>16.975695876288658</v>
      </c>
      <c r="AQ70" s="122">
        <v>60.867942432620694</v>
      </c>
      <c r="AR70" s="115">
        <v>46.997657683433744</v>
      </c>
      <c r="AS70" s="114">
        <v>67.084526154864591</v>
      </c>
      <c r="AT70" s="115">
        <v>84.696400850458019</v>
      </c>
      <c r="AU70" s="106">
        <v>1383.1456443298969</v>
      </c>
      <c r="AV70" s="107">
        <v>1000.2406872852235</v>
      </c>
      <c r="AW70" s="151"/>
    </row>
    <row r="71" spans="1:57" ht="15" customHeight="1" x14ac:dyDescent="0.3">
      <c r="A71" s="38" t="s">
        <v>294</v>
      </c>
      <c r="B71" s="146">
        <v>10274</v>
      </c>
      <c r="C71" s="160">
        <f>_xlfn.XLOOKUP($A71,'Kunnat aakkosjärj.'!$B$20:$B$312,'Kunnat aakkosjärj.'!D$20:D$312)</f>
        <v>7.11</v>
      </c>
      <c r="D71" s="35">
        <v>1278.7350330932452</v>
      </c>
      <c r="E71" s="34">
        <v>1744.3811845435077</v>
      </c>
      <c r="F71" s="35">
        <v>4808.279219388749</v>
      </c>
      <c r="G71" s="34">
        <v>5180.5882042047888</v>
      </c>
      <c r="H71" s="287">
        <v>26.594442101800485</v>
      </c>
      <c r="I71" s="288">
        <v>33.671488946519482</v>
      </c>
      <c r="J71" s="35">
        <v>-3523.3060901304266</v>
      </c>
      <c r="K71" s="34">
        <v>-3436.2070206346116</v>
      </c>
      <c r="L71" s="123">
        <v>2390.5684455908117</v>
      </c>
      <c r="M71" s="35">
        <v>470.53825189799494</v>
      </c>
      <c r="N71" s="34">
        <v>470.53825189799494</v>
      </c>
      <c r="O71" s="35">
        <v>2861.1066974888067</v>
      </c>
      <c r="P71" s="34">
        <v>2861.1066974888067</v>
      </c>
      <c r="Q71" s="130">
        <v>-297.05188144831612</v>
      </c>
      <c r="R71" s="34">
        <v>-244.0647148140938</v>
      </c>
      <c r="S71" s="35">
        <v>392.60169846213745</v>
      </c>
      <c r="T71" s="34">
        <v>457.91355460385444</v>
      </c>
      <c r="U71" s="35">
        <v>-75.662403553499615</v>
      </c>
      <c r="V71" s="34">
        <v>-53.299299040238424</v>
      </c>
      <c r="W71" s="35">
        <v>-689.65357991045357</v>
      </c>
      <c r="X71" s="34">
        <v>-701.97826941794824</v>
      </c>
      <c r="Y71" s="90">
        <v>2229.4919281681914</v>
      </c>
      <c r="Z71" s="91">
        <v>2324.6951576795796</v>
      </c>
      <c r="AA71" s="90">
        <v>-13.323747787343713</v>
      </c>
      <c r="AB71" s="91">
        <v>-10.498783636548275</v>
      </c>
      <c r="AC71" s="90">
        <v>-2528.1135078839789</v>
      </c>
      <c r="AD71" s="91">
        <v>-2544.099067549153</v>
      </c>
      <c r="AE71" s="96">
        <v>-0.21428391252611553</v>
      </c>
      <c r="AF71" s="97">
        <v>-7.8378951257711771E-2</v>
      </c>
      <c r="AG71" s="90">
        <v>3691.1659908506913</v>
      </c>
      <c r="AH71" s="91">
        <v>3805.005768931283</v>
      </c>
      <c r="AI71" s="90">
        <v>174.74309892936449</v>
      </c>
      <c r="AJ71" s="91">
        <v>165.42929873735309</v>
      </c>
      <c r="AK71" s="106">
        <v>4833.1145795211214</v>
      </c>
      <c r="AL71" s="107">
        <v>5895.4024683667512</v>
      </c>
      <c r="AM71" s="106"/>
      <c r="AN71" s="107"/>
      <c r="AO71" s="106">
        <v>0</v>
      </c>
      <c r="AP71" s="107">
        <v>0</v>
      </c>
      <c r="AQ71" s="122">
        <v>55.619288591836415</v>
      </c>
      <c r="AR71" s="115">
        <v>50.288949830268962</v>
      </c>
      <c r="AS71" s="114">
        <v>144.06362287088851</v>
      </c>
      <c r="AT71" s="115">
        <v>154.91194136034085</v>
      </c>
      <c r="AU71" s="106">
        <v>4284.4255849717738</v>
      </c>
      <c r="AV71" s="107">
        <v>4150.6963957562775</v>
      </c>
      <c r="AW71" s="151"/>
    </row>
    <row r="72" spans="1:57" ht="15" customHeight="1" x14ac:dyDescent="0.3">
      <c r="A72" s="38" t="s">
        <v>296</v>
      </c>
      <c r="B72" s="146">
        <v>7172</v>
      </c>
      <c r="C72" s="160">
        <f>_xlfn.XLOOKUP($A72,'Kunnat aakkosjärj.'!$B$20:$B$312,'Kunnat aakkosjärj.'!D$20:D$312)</f>
        <v>8.86</v>
      </c>
      <c r="D72" s="35">
        <v>1450.0898173452315</v>
      </c>
      <c r="E72" s="34">
        <v>2351.7826477969879</v>
      </c>
      <c r="F72" s="35">
        <v>4131.945107361963</v>
      </c>
      <c r="G72" s="34">
        <v>4549.0034132738429</v>
      </c>
      <c r="H72" s="287">
        <v>35.094605075018528</v>
      </c>
      <c r="I72" s="288">
        <v>51.698854323445076</v>
      </c>
      <c r="J72" s="35">
        <v>-2662.3897267150028</v>
      </c>
      <c r="K72" s="34">
        <v>-2197.2207654768545</v>
      </c>
      <c r="L72" s="123">
        <v>2410.6419088120469</v>
      </c>
      <c r="M72" s="35">
        <v>1044.6851645287229</v>
      </c>
      <c r="N72" s="34">
        <v>1044.6851645287229</v>
      </c>
      <c r="O72" s="35">
        <v>3455.3270733407699</v>
      </c>
      <c r="P72" s="34">
        <v>3455.3270733407699</v>
      </c>
      <c r="Q72" s="130">
        <v>786.33625348577812</v>
      </c>
      <c r="R72" s="34">
        <v>1217.7649121583936</v>
      </c>
      <c r="S72" s="35">
        <v>770.36344813162304</v>
      </c>
      <c r="T72" s="34">
        <v>883.32897099832678</v>
      </c>
      <c r="U72" s="35">
        <v>102.07341163354701</v>
      </c>
      <c r="V72" s="34">
        <v>137.86085955972797</v>
      </c>
      <c r="W72" s="35">
        <v>15.972805354155048</v>
      </c>
      <c r="X72" s="34">
        <v>334.43594116006693</v>
      </c>
      <c r="Y72" s="90">
        <v>139.77545872838817</v>
      </c>
      <c r="Z72" s="91">
        <v>296.8782222532069</v>
      </c>
      <c r="AA72" s="90">
        <v>562.57104118240636</v>
      </c>
      <c r="AB72" s="91">
        <v>410.19004456304111</v>
      </c>
      <c r="AC72" s="90">
        <v>646.56079475738977</v>
      </c>
      <c r="AD72" s="91">
        <v>896.21670803123266</v>
      </c>
      <c r="AE72" s="96">
        <v>1.4819860364240487</v>
      </c>
      <c r="AF72" s="97">
        <v>2.1484225826048671</v>
      </c>
      <c r="AG72" s="90">
        <v>2972.0047922476297</v>
      </c>
      <c r="AH72" s="91">
        <v>3193.1731385945345</v>
      </c>
      <c r="AI72" s="90">
        <v>220.49703708438742</v>
      </c>
      <c r="AJ72" s="91">
        <v>200.86353712599686</v>
      </c>
      <c r="AK72" s="106">
        <v>3965.0342930842162</v>
      </c>
      <c r="AL72" s="107">
        <v>4068.1924330730617</v>
      </c>
      <c r="AM72" s="106"/>
      <c r="AN72" s="107"/>
      <c r="AO72" s="106">
        <v>123.09568878973788</v>
      </c>
      <c r="AP72" s="107">
        <v>0</v>
      </c>
      <c r="AQ72" s="122">
        <v>62.398469684698263</v>
      </c>
      <c r="AR72" s="115">
        <v>60.41464654531017</v>
      </c>
      <c r="AS72" s="114">
        <v>96.165654588967243</v>
      </c>
      <c r="AT72" s="115">
        <v>88.963841929721298</v>
      </c>
      <c r="AU72" s="106">
        <v>2410.1905814277748</v>
      </c>
      <c r="AV72" s="107">
        <v>2601.060359732292</v>
      </c>
      <c r="AW72" s="151"/>
    </row>
    <row r="73" spans="1:57" ht="15" customHeight="1" x14ac:dyDescent="0.3">
      <c r="A73" s="38"/>
      <c r="B73" s="146"/>
      <c r="C73" s="160"/>
      <c r="D73" s="35"/>
      <c r="E73" s="34"/>
      <c r="F73" s="35"/>
      <c r="G73" s="34"/>
      <c r="H73" s="287"/>
      <c r="I73" s="288"/>
      <c r="J73" s="35"/>
      <c r="K73" s="34"/>
      <c r="L73" s="123"/>
      <c r="M73" s="35"/>
      <c r="N73" s="34"/>
      <c r="O73" s="35"/>
      <c r="P73" s="34"/>
      <c r="Q73" s="130"/>
      <c r="R73" s="34"/>
      <c r="S73" s="35"/>
      <c r="T73" s="34"/>
      <c r="U73" s="35"/>
      <c r="V73" s="34"/>
      <c r="W73" s="35"/>
      <c r="X73" s="34"/>
      <c r="Y73" s="90"/>
      <c r="Z73" s="91"/>
      <c r="AA73" s="90"/>
      <c r="AB73" s="91"/>
      <c r="AC73" s="90"/>
      <c r="AD73" s="91"/>
      <c r="AE73" s="96"/>
      <c r="AF73" s="97"/>
      <c r="AG73" s="90"/>
      <c r="AH73" s="91"/>
      <c r="AI73" s="90"/>
      <c r="AJ73" s="91"/>
      <c r="AK73" s="106"/>
      <c r="AL73" s="107"/>
      <c r="AM73" s="106"/>
      <c r="AN73" s="107"/>
      <c r="AO73" s="106"/>
      <c r="AP73" s="107"/>
      <c r="AQ73" s="122"/>
      <c r="AR73" s="115"/>
      <c r="AS73" s="114"/>
      <c r="AT73" s="115"/>
      <c r="AU73" s="106"/>
      <c r="AV73" s="107"/>
      <c r="AW73" s="151"/>
      <c r="AX73" s="8"/>
      <c r="AY73" s="8"/>
      <c r="AZ73" s="8"/>
      <c r="BA73" s="8"/>
      <c r="BB73" s="8"/>
      <c r="BC73" s="8"/>
      <c r="BD73" s="8"/>
      <c r="BE73" s="8"/>
    </row>
    <row r="74" spans="1:57" ht="15" customHeight="1" x14ac:dyDescent="0.3">
      <c r="A74" s="289" t="s">
        <v>358</v>
      </c>
      <c r="B74" s="146">
        <v>169547</v>
      </c>
      <c r="C74" s="160">
        <f>maakunnittain!C18</f>
        <v>8.3000000000000007</v>
      </c>
      <c r="D74" s="35">
        <v>786.75229853668895</v>
      </c>
      <c r="E74" s="34">
        <v>1533.7300113242936</v>
      </c>
      <c r="F74" s="35">
        <v>3150.0908220139545</v>
      </c>
      <c r="G74" s="34">
        <v>3862.5359367019178</v>
      </c>
      <c r="H74" s="287">
        <v>24.975543341118424</v>
      </c>
      <c r="I74" s="288">
        <v>39.707850916045878</v>
      </c>
      <c r="J74" s="35">
        <v>-2352.2459255545659</v>
      </c>
      <c r="K74" s="34">
        <v>-2321.3408326304798</v>
      </c>
      <c r="L74" s="123">
        <v>2574.9356729402466</v>
      </c>
      <c r="M74" s="35">
        <v>484.54838776268525</v>
      </c>
      <c r="N74" s="34">
        <v>752.1476742142296</v>
      </c>
      <c r="O74" s="35">
        <v>3059.4840607029319</v>
      </c>
      <c r="P74" s="34">
        <v>3327.0833471544765</v>
      </c>
      <c r="Q74" s="130">
        <v>727.80089214200189</v>
      </c>
      <c r="R74" s="34">
        <v>955.59939102431781</v>
      </c>
      <c r="S74" s="35">
        <v>374.49939580175402</v>
      </c>
      <c r="T74" s="34">
        <v>560.905429114051</v>
      </c>
      <c r="U74" s="35">
        <v>194.33967058448141</v>
      </c>
      <c r="V74" s="34">
        <v>170.36729213580358</v>
      </c>
      <c r="W74" s="35">
        <v>334.68962051820438</v>
      </c>
      <c r="X74" s="34">
        <v>376.9586461571127</v>
      </c>
      <c r="Y74" s="90">
        <v>600.90532082549373</v>
      </c>
      <c r="Z74" s="91">
        <v>857.71793667832526</v>
      </c>
      <c r="AA74" s="90">
        <v>121.1173984103515</v>
      </c>
      <c r="AB74" s="91">
        <v>111.41184650108364</v>
      </c>
      <c r="AC74" s="90">
        <v>168.94986068759698</v>
      </c>
      <c r="AD74" s="91">
        <v>136.62483795053879</v>
      </c>
      <c r="AE74" s="96">
        <v>1.8293763481427257</v>
      </c>
      <c r="AF74" s="97">
        <v>1.5546266874381549</v>
      </c>
      <c r="AG74" s="90">
        <v>1168.6580720390218</v>
      </c>
      <c r="AH74" s="91">
        <v>1355.8979329625415</v>
      </c>
      <c r="AI74" s="90">
        <v>99.75319796503338</v>
      </c>
      <c r="AJ74" s="91">
        <v>92.619414464657766</v>
      </c>
      <c r="AK74" s="106">
        <v>2995.9858833243879</v>
      </c>
      <c r="AL74" s="107">
        <v>4653.6740421829927</v>
      </c>
      <c r="AM74" s="106"/>
      <c r="AN74" s="107"/>
      <c r="AO74" s="106">
        <v>255.94966221755615</v>
      </c>
      <c r="AP74" s="107">
        <v>28.468966835154852</v>
      </c>
      <c r="AQ74" s="122">
        <v>57.557566862438691</v>
      </c>
      <c r="AR74" s="115">
        <v>47.674429639905966</v>
      </c>
      <c r="AS74" s="114">
        <v>94.657800106543945</v>
      </c>
      <c r="AT74" s="115">
        <v>115.55270374129418</v>
      </c>
      <c r="AU74" s="106">
        <v>1383.666316006771</v>
      </c>
      <c r="AV74" s="107">
        <v>1498.4195843630378</v>
      </c>
      <c r="AW74" s="141"/>
      <c r="AX74" s="8"/>
      <c r="AY74" s="8"/>
      <c r="AZ74" s="8"/>
      <c r="BA74" s="8"/>
      <c r="BB74" s="8"/>
      <c r="BC74" s="8"/>
      <c r="BD74" s="8"/>
      <c r="BE74" s="8"/>
    </row>
    <row r="75" spans="1:57" ht="15" customHeight="1" x14ac:dyDescent="0.3">
      <c r="A75" s="38" t="s">
        <v>20</v>
      </c>
      <c r="B75" s="146">
        <v>16469</v>
      </c>
      <c r="C75" s="160">
        <f>_xlfn.XLOOKUP($A75,'Kunnat aakkosjärj.'!$B$20:$B$312,'Kunnat aakkosjärj.'!D$20:D$312)</f>
        <v>7.86</v>
      </c>
      <c r="D75" s="35">
        <v>1084.4929048515392</v>
      </c>
      <c r="E75" s="34">
        <v>1855.873143481693</v>
      </c>
      <c r="F75" s="35">
        <v>3284.3227342279433</v>
      </c>
      <c r="G75" s="34">
        <v>4186.4713977776428</v>
      </c>
      <c r="H75" s="287">
        <v>33.020290410238097</v>
      </c>
      <c r="I75" s="288">
        <v>44.330247770637328</v>
      </c>
      <c r="J75" s="35">
        <v>-2199.8298293764042</v>
      </c>
      <c r="K75" s="34">
        <v>-2330.5973107049608</v>
      </c>
      <c r="L75" s="123">
        <v>2198.1412229036368</v>
      </c>
      <c r="M75" s="35">
        <v>781.37761855607505</v>
      </c>
      <c r="N75" s="34">
        <v>1137.1164636589956</v>
      </c>
      <c r="O75" s="35">
        <v>2979.5188414597119</v>
      </c>
      <c r="P75" s="34">
        <v>3335.2576865626324</v>
      </c>
      <c r="Q75" s="130">
        <v>774.02266136377443</v>
      </c>
      <c r="R75" s="34">
        <v>947.2032801020099</v>
      </c>
      <c r="S75" s="35">
        <v>440.25363835084096</v>
      </c>
      <c r="T75" s="34">
        <v>592.55045418665372</v>
      </c>
      <c r="U75" s="35">
        <v>175.81289373625816</v>
      </c>
      <c r="V75" s="34">
        <v>159.85192035708749</v>
      </c>
      <c r="W75" s="35">
        <v>333.76902301293342</v>
      </c>
      <c r="X75" s="34">
        <v>354.65282591535612</v>
      </c>
      <c r="Y75" s="90">
        <v>539.81242212641928</v>
      </c>
      <c r="Z75" s="91">
        <v>645.52479689112886</v>
      </c>
      <c r="AA75" s="90">
        <v>143.38733783019634</v>
      </c>
      <c r="AB75" s="91">
        <v>146.73383341178769</v>
      </c>
      <c r="AC75" s="90">
        <v>238.80182221142752</v>
      </c>
      <c r="AD75" s="91">
        <v>304.42680490618739</v>
      </c>
      <c r="AE75" s="96">
        <v>1.8231966978514389</v>
      </c>
      <c r="AF75" s="97">
        <v>1.7786341490710709</v>
      </c>
      <c r="AG75" s="90">
        <v>1081.7945303297104</v>
      </c>
      <c r="AH75" s="91">
        <v>1336.263412471917</v>
      </c>
      <c r="AI75" s="90">
        <v>94.954528108041586</v>
      </c>
      <c r="AJ75" s="91">
        <v>89.924396075452762</v>
      </c>
      <c r="AK75" s="106">
        <v>3297.8868152286113</v>
      </c>
      <c r="AL75" s="107">
        <v>4104.289139595604</v>
      </c>
      <c r="AM75" s="106"/>
      <c r="AN75" s="107"/>
      <c r="AO75" s="106">
        <v>36.650905337300387</v>
      </c>
      <c r="AP75" s="107">
        <v>0</v>
      </c>
      <c r="AQ75" s="122">
        <v>60.690840031850236</v>
      </c>
      <c r="AR75" s="115">
        <v>55.072908389681373</v>
      </c>
      <c r="AS75" s="114">
        <v>93.170124316710925</v>
      </c>
      <c r="AT75" s="115">
        <v>95.665092048468495</v>
      </c>
      <c r="AU75" s="106">
        <v>1109.1831113000183</v>
      </c>
      <c r="AV75" s="107">
        <v>1931.4791268443744</v>
      </c>
      <c r="AW75" s="151"/>
    </row>
    <row r="76" spans="1:57" ht="15" customHeight="1" x14ac:dyDescent="0.3">
      <c r="A76" s="38" t="s">
        <v>100</v>
      </c>
      <c r="B76" s="146">
        <v>9371</v>
      </c>
      <c r="C76" s="160">
        <f>_xlfn.XLOOKUP($A76,'Kunnat aakkosjärj.'!$B$20:$B$312,'Kunnat aakkosjärj.'!D$20:D$312)</f>
        <v>8.11</v>
      </c>
      <c r="D76" s="35">
        <v>432.9797684345321</v>
      </c>
      <c r="E76" s="34">
        <v>775.09974709209268</v>
      </c>
      <c r="F76" s="35">
        <v>2981.7052032867359</v>
      </c>
      <c r="G76" s="34">
        <v>3533.7695763525771</v>
      </c>
      <c r="H76" s="287">
        <v>14.521213162094568</v>
      </c>
      <c r="I76" s="288">
        <v>21.934077204097761</v>
      </c>
      <c r="J76" s="35">
        <v>-2548.7254348522038</v>
      </c>
      <c r="K76" s="34">
        <v>-2758.6698292604842</v>
      </c>
      <c r="L76" s="123">
        <v>2589.582025397503</v>
      </c>
      <c r="M76" s="35">
        <v>590.40091772489598</v>
      </c>
      <c r="N76" s="34">
        <v>921.35693842706212</v>
      </c>
      <c r="O76" s="35">
        <v>3179.9829431223989</v>
      </c>
      <c r="P76" s="34">
        <v>3510.9389638245652</v>
      </c>
      <c r="Q76" s="130">
        <v>564.74329313840576</v>
      </c>
      <c r="R76" s="34">
        <v>649.84782947390886</v>
      </c>
      <c r="S76" s="35">
        <v>231.43462490662685</v>
      </c>
      <c r="T76" s="34">
        <v>305.00676555330273</v>
      </c>
      <c r="U76" s="35">
        <v>244.01849695837586</v>
      </c>
      <c r="V76" s="34">
        <v>213.060135992407</v>
      </c>
      <c r="W76" s="35">
        <v>333.30866823177888</v>
      </c>
      <c r="X76" s="34">
        <v>344.84106392060613</v>
      </c>
      <c r="Y76" s="90">
        <v>62.511465158467608</v>
      </c>
      <c r="Z76" s="91">
        <v>93.921616689787641</v>
      </c>
      <c r="AA76" s="90">
        <v>903.42354271615955</v>
      </c>
      <c r="AB76" s="91">
        <v>691.90443305536564</v>
      </c>
      <c r="AC76" s="90">
        <v>516.85653505495679</v>
      </c>
      <c r="AD76" s="91">
        <v>584.69159321310428</v>
      </c>
      <c r="AE76" s="96">
        <v>1.3529688210550999</v>
      </c>
      <c r="AF76" s="97">
        <v>1.2301302596590558</v>
      </c>
      <c r="AG76" s="90">
        <v>195.66266887205208</v>
      </c>
      <c r="AH76" s="91">
        <v>342.67621491836519</v>
      </c>
      <c r="AI76" s="90">
        <v>20.441250371759914</v>
      </c>
      <c r="AJ76" s="91">
        <v>29.745677315305596</v>
      </c>
      <c r="AK76" s="106">
        <v>3132.7140454593959</v>
      </c>
      <c r="AL76" s="107">
        <v>4031.9449514459502</v>
      </c>
      <c r="AM76" s="106"/>
      <c r="AN76" s="107"/>
      <c r="AO76" s="106">
        <v>469.29921139686269</v>
      </c>
      <c r="AP76" s="107">
        <v>437.12730765126452</v>
      </c>
      <c r="AQ76" s="122">
        <v>43.476869391516601</v>
      </c>
      <c r="AR76" s="115">
        <v>38.766742835680269</v>
      </c>
      <c r="AS76" s="114">
        <v>100.2677823285954</v>
      </c>
      <c r="AT76" s="115">
        <v>108.42137971743647</v>
      </c>
      <c r="AU76" s="106">
        <v>1182.2507192402093</v>
      </c>
      <c r="AV76" s="107">
        <v>1347.4331832248424</v>
      </c>
      <c r="AW76" s="151"/>
    </row>
    <row r="77" spans="1:57" ht="15" customHeight="1" x14ac:dyDescent="0.3">
      <c r="A77" s="38" t="s">
        <v>101</v>
      </c>
      <c r="B77" s="146">
        <v>7998</v>
      </c>
      <c r="C77" s="160">
        <f>_xlfn.XLOOKUP($A77,'Kunnat aakkosjärj.'!$B$20:$B$312,'Kunnat aakkosjärj.'!D$20:D$312)</f>
        <v>8.86</v>
      </c>
      <c r="D77" s="35">
        <v>667.0690135033758</v>
      </c>
      <c r="E77" s="34">
        <v>740.21291447861961</v>
      </c>
      <c r="F77" s="35">
        <v>3194.3836671667918</v>
      </c>
      <c r="G77" s="34">
        <v>3257.2481382845713</v>
      </c>
      <c r="H77" s="287">
        <v>20.88255773280428</v>
      </c>
      <c r="I77" s="288">
        <v>22.725100546636664</v>
      </c>
      <c r="J77" s="35">
        <v>-2527.0479307326832</v>
      </c>
      <c r="K77" s="34">
        <v>-2517.0352238059513</v>
      </c>
      <c r="L77" s="123">
        <v>2385.7930732683171</v>
      </c>
      <c r="M77" s="35">
        <v>781.95436359089774</v>
      </c>
      <c r="N77" s="34">
        <v>781.95436359089774</v>
      </c>
      <c r="O77" s="35">
        <v>3167.7474368592148</v>
      </c>
      <c r="P77" s="34">
        <v>3167.7474368592148</v>
      </c>
      <c r="Q77" s="130">
        <v>591.52639534883724</v>
      </c>
      <c r="R77" s="34">
        <v>601.49782195548892</v>
      </c>
      <c r="S77" s="35">
        <v>448.7034946236559</v>
      </c>
      <c r="T77" s="34">
        <v>452.77896099024753</v>
      </c>
      <c r="U77" s="35">
        <v>131.83012890170872</v>
      </c>
      <c r="V77" s="34">
        <v>132.84579756974279</v>
      </c>
      <c r="W77" s="35">
        <v>73.20423230807701</v>
      </c>
      <c r="X77" s="34">
        <v>79.100192548137031</v>
      </c>
      <c r="Y77" s="90">
        <v>724.42245561390348</v>
      </c>
      <c r="Z77" s="91">
        <v>724.42244811202806</v>
      </c>
      <c r="AA77" s="90">
        <v>81.654894808201703</v>
      </c>
      <c r="AB77" s="91">
        <v>83.031361538160183</v>
      </c>
      <c r="AC77" s="90">
        <v>-6.3809202300575141</v>
      </c>
      <c r="AD77" s="91">
        <v>50.308634658664666</v>
      </c>
      <c r="AE77" s="96">
        <v>1.4063735269776783</v>
      </c>
      <c r="AF77" s="97">
        <v>1.4195735451310134</v>
      </c>
      <c r="AG77" s="90">
        <v>480.25725181295326</v>
      </c>
      <c r="AH77" s="91">
        <v>505.20113153288321</v>
      </c>
      <c r="AI77" s="90">
        <v>27.373918837826288</v>
      </c>
      <c r="AJ77" s="91">
        <v>41.821596306379973</v>
      </c>
      <c r="AK77" s="106">
        <v>3244.1723643410851</v>
      </c>
      <c r="AL77" s="107">
        <v>3266.3172043010754</v>
      </c>
      <c r="AM77" s="106"/>
      <c r="AN77" s="107"/>
      <c r="AO77" s="106">
        <v>5.1012753188297078</v>
      </c>
      <c r="AP77" s="107">
        <v>5.7264316079019757</v>
      </c>
      <c r="AQ77" s="122">
        <v>43.833378330213321</v>
      </c>
      <c r="AR77" s="115">
        <v>43.859539405740996</v>
      </c>
      <c r="AS77" s="114">
        <v>94.975289864668909</v>
      </c>
      <c r="AT77" s="115">
        <v>93.876532790673139</v>
      </c>
      <c r="AU77" s="106">
        <v>1378.5256751687921</v>
      </c>
      <c r="AV77" s="107">
        <v>1412.3534971242809</v>
      </c>
      <c r="AW77" s="151"/>
    </row>
    <row r="78" spans="1:57" ht="15" customHeight="1" x14ac:dyDescent="0.3">
      <c r="A78" s="38" t="s">
        <v>108</v>
      </c>
      <c r="B78" s="146">
        <v>2125</v>
      </c>
      <c r="C78" s="160">
        <f>_xlfn.XLOOKUP($A78,'Kunnat aakkosjärj.'!$B$20:$B$312,'Kunnat aakkosjärj.'!D$20:D$312)</f>
        <v>9.36</v>
      </c>
      <c r="D78" s="35">
        <v>415.43953411764704</v>
      </c>
      <c r="E78" s="34">
        <v>911.47583529411759</v>
      </c>
      <c r="F78" s="35">
        <v>3299.5268988235293</v>
      </c>
      <c r="G78" s="34">
        <v>4050.0900470588235</v>
      </c>
      <c r="H78" s="287">
        <v>12.590881870542564</v>
      </c>
      <c r="I78" s="288">
        <v>22.505075805809099</v>
      </c>
      <c r="J78" s="35">
        <v>-2884.0873647058825</v>
      </c>
      <c r="K78" s="34">
        <v>-3138.6142117647059</v>
      </c>
      <c r="L78" s="123">
        <v>2231.9482588235292</v>
      </c>
      <c r="M78" s="35">
        <v>825.88470588235293</v>
      </c>
      <c r="N78" s="34">
        <v>1193.4704282352941</v>
      </c>
      <c r="O78" s="35">
        <v>3057.8329647058822</v>
      </c>
      <c r="P78" s="34">
        <v>3425.4186870588233</v>
      </c>
      <c r="Q78" s="130">
        <v>157.97549647058824</v>
      </c>
      <c r="R78" s="34">
        <v>253.71839058823528</v>
      </c>
      <c r="S78" s="35">
        <v>167.96503529411765</v>
      </c>
      <c r="T78" s="34">
        <v>301.88022117647057</v>
      </c>
      <c r="U78" s="35">
        <v>94.052608147858223</v>
      </c>
      <c r="V78" s="34">
        <v>84.04604634230698</v>
      </c>
      <c r="W78" s="35">
        <v>-9.9895388235294114</v>
      </c>
      <c r="X78" s="34">
        <v>-48.161830588235297</v>
      </c>
      <c r="Y78" s="90">
        <v>176.01008941176471</v>
      </c>
      <c r="Z78" s="91">
        <v>226.68214117647059</v>
      </c>
      <c r="AA78" s="90">
        <v>89.753659576306646</v>
      </c>
      <c r="AB78" s="91">
        <v>111.92694284227585</v>
      </c>
      <c r="AC78" s="90">
        <v>-18.03459294117647</v>
      </c>
      <c r="AD78" s="91">
        <v>15.553920000000002</v>
      </c>
      <c r="AE78" s="96">
        <v>0.75502729990348116</v>
      </c>
      <c r="AF78" s="97">
        <v>0.96850229768480856</v>
      </c>
      <c r="AG78" s="90">
        <v>153.64732705882352</v>
      </c>
      <c r="AH78" s="91">
        <v>354.22368470588231</v>
      </c>
      <c r="AI78" s="90">
        <v>14.712041303787103</v>
      </c>
      <c r="AJ78" s="91">
        <v>26.043569182226101</v>
      </c>
      <c r="AK78" s="106">
        <v>1752.9411764705883</v>
      </c>
      <c r="AL78" s="107">
        <v>2108.8408941176472</v>
      </c>
      <c r="AM78" s="106"/>
      <c r="AN78" s="107"/>
      <c r="AO78" s="106">
        <v>137.84806117647059</v>
      </c>
      <c r="AP78" s="107">
        <v>138.03475764705883</v>
      </c>
      <c r="AQ78" s="122">
        <v>58.39667031418886</v>
      </c>
      <c r="AR78" s="115">
        <v>54.558152038630915</v>
      </c>
      <c r="AS78" s="114">
        <v>68.604530392185907</v>
      </c>
      <c r="AT78" s="115">
        <v>69.143646365136789</v>
      </c>
      <c r="AU78" s="106">
        <v>189.81929411764705</v>
      </c>
      <c r="AV78" s="107">
        <v>189.15567529411766</v>
      </c>
      <c r="AW78" s="151"/>
    </row>
    <row r="79" spans="1:57" ht="15" customHeight="1" x14ac:dyDescent="0.3">
      <c r="A79" s="38" t="s">
        <v>112</v>
      </c>
      <c r="B79" s="146">
        <v>68319</v>
      </c>
      <c r="C79" s="160">
        <f>_xlfn.XLOOKUP($A79,'Kunnat aakkosjärj.'!$B$20:$B$312,'Kunnat aakkosjärj.'!D$20:D$312)</f>
        <v>8.36</v>
      </c>
      <c r="D79" s="35">
        <v>661.17121122967251</v>
      </c>
      <c r="E79" s="34">
        <v>1668.4151378093941</v>
      </c>
      <c r="F79" s="35">
        <v>2903.5401324668101</v>
      </c>
      <c r="G79" s="34">
        <v>3865.6184150821878</v>
      </c>
      <c r="H79" s="287">
        <v>22.771209663561635</v>
      </c>
      <c r="I79" s="288">
        <v>43.160368113414052</v>
      </c>
      <c r="J79" s="35">
        <v>-2229.7912911488752</v>
      </c>
      <c r="K79" s="34">
        <v>-2173.8164962894657</v>
      </c>
      <c r="L79" s="123">
        <v>2739.2875088921091</v>
      </c>
      <c r="M79" s="35">
        <v>213.81390242831424</v>
      </c>
      <c r="N79" s="34">
        <v>615.50076523368318</v>
      </c>
      <c r="O79" s="35">
        <v>2953.1014113204233</v>
      </c>
      <c r="P79" s="34">
        <v>3354.7882741257922</v>
      </c>
      <c r="Q79" s="130">
        <v>799.03978571114908</v>
      </c>
      <c r="R79" s="34">
        <v>1159.5328669916128</v>
      </c>
      <c r="S79" s="35">
        <v>346.62416882565611</v>
      </c>
      <c r="T79" s="34">
        <v>666.55174929375437</v>
      </c>
      <c r="U79" s="35">
        <v>230.52050536990905</v>
      </c>
      <c r="V79" s="34">
        <v>173.95991657364897</v>
      </c>
      <c r="W79" s="35">
        <v>422.23588591753389</v>
      </c>
      <c r="X79" s="34">
        <v>462.80138672989943</v>
      </c>
      <c r="Y79" s="90">
        <v>495.59651063393784</v>
      </c>
      <c r="Z79" s="91">
        <v>1003.2316787423704</v>
      </c>
      <c r="AA79" s="90">
        <v>161.22788760227061</v>
      </c>
      <c r="AB79" s="91">
        <v>115.57977001336104</v>
      </c>
      <c r="AC79" s="90">
        <v>283.14275077211317</v>
      </c>
      <c r="AD79" s="91">
        <v>139.94391091789987</v>
      </c>
      <c r="AE79" s="96">
        <v>1.736690075379661</v>
      </c>
      <c r="AF79" s="97">
        <v>1.4200252034281624</v>
      </c>
      <c r="AG79" s="90">
        <v>1888.6406386217598</v>
      </c>
      <c r="AH79" s="91">
        <v>2083.2934147162578</v>
      </c>
      <c r="AI79" s="90">
        <v>180.09807611542618</v>
      </c>
      <c r="AJ79" s="91">
        <v>137.80480464041455</v>
      </c>
      <c r="AK79" s="106">
        <v>3521.0557035378156</v>
      </c>
      <c r="AL79" s="107">
        <v>6270.2479160994744</v>
      </c>
      <c r="AM79" s="106"/>
      <c r="AN79" s="107"/>
      <c r="AO79" s="106">
        <v>554.51214215664743</v>
      </c>
      <c r="AP79" s="107">
        <v>5.6213511614631368</v>
      </c>
      <c r="AQ79" s="122">
        <v>56.332203315361696</v>
      </c>
      <c r="AR79" s="115">
        <v>43.705892552292688</v>
      </c>
      <c r="AS79" s="114">
        <v>113.54532371703914</v>
      </c>
      <c r="AT79" s="115">
        <v>144.01539944270755</v>
      </c>
      <c r="AU79" s="106">
        <v>252.10932800538649</v>
      </c>
      <c r="AV79" s="107">
        <v>357.90783413106163</v>
      </c>
      <c r="AW79" s="151"/>
    </row>
    <row r="80" spans="1:57" ht="15" customHeight="1" x14ac:dyDescent="0.3">
      <c r="A80" s="38" t="s">
        <v>124</v>
      </c>
      <c r="B80" s="146">
        <v>16123</v>
      </c>
      <c r="C80" s="160">
        <f>_xlfn.XLOOKUP($A80,'Kunnat aakkosjärj.'!$B$20:$B$312,'Kunnat aakkosjärj.'!D$20:D$312)</f>
        <v>8.36</v>
      </c>
      <c r="D80" s="35">
        <v>881.5094306270546</v>
      </c>
      <c r="E80" s="34">
        <v>1322.8260044656702</v>
      </c>
      <c r="F80" s="35">
        <v>3266.5550474477454</v>
      </c>
      <c r="G80" s="34">
        <v>3825.7777063821868</v>
      </c>
      <c r="H80" s="287">
        <v>26.985904655603569</v>
      </c>
      <c r="I80" s="288">
        <v>34.57665619878864</v>
      </c>
      <c r="J80" s="35">
        <v>-2364.0638528809773</v>
      </c>
      <c r="K80" s="34">
        <v>-2502.9517019165169</v>
      </c>
      <c r="L80" s="123">
        <v>2415.9084996588726</v>
      </c>
      <c r="M80" s="35">
        <v>761.03110463313283</v>
      </c>
      <c r="N80" s="34">
        <v>1034.8252304161756</v>
      </c>
      <c r="O80" s="35">
        <v>3176.9396042920052</v>
      </c>
      <c r="P80" s="34">
        <v>3450.7337300750482</v>
      </c>
      <c r="Q80" s="130">
        <v>775.86634559325182</v>
      </c>
      <c r="R80" s="34">
        <v>862.85149723996767</v>
      </c>
      <c r="S80" s="35">
        <v>476.6872914470012</v>
      </c>
      <c r="T80" s="34">
        <v>560.85951435837001</v>
      </c>
      <c r="U80" s="35">
        <v>162.76212089440901</v>
      </c>
      <c r="V80" s="34">
        <v>153.84449673231987</v>
      </c>
      <c r="W80" s="35">
        <v>299.17905414625068</v>
      </c>
      <c r="X80" s="34">
        <v>301.99198288159772</v>
      </c>
      <c r="Y80" s="90">
        <v>623.54950381442654</v>
      </c>
      <c r="Z80" s="91">
        <v>703.17167896793387</v>
      </c>
      <c r="AA80" s="90">
        <v>124.42738561205817</v>
      </c>
      <c r="AB80" s="91">
        <v>122.7085110291132</v>
      </c>
      <c r="AC80" s="90">
        <v>158.25914842150965</v>
      </c>
      <c r="AD80" s="91">
        <v>166.37584196489487</v>
      </c>
      <c r="AE80" s="96">
        <v>1.8997412075440543</v>
      </c>
      <c r="AF80" s="97">
        <v>1.5695743439398484</v>
      </c>
      <c r="AG80" s="90">
        <v>822.97804999069649</v>
      </c>
      <c r="AH80" s="91">
        <v>954.21537430999194</v>
      </c>
      <c r="AI80" s="90">
        <v>66.794021774095484</v>
      </c>
      <c r="AJ80" s="91">
        <v>66.529365249723327</v>
      </c>
      <c r="AK80" s="106">
        <v>3066.2497029088881</v>
      </c>
      <c r="AL80" s="107">
        <v>4149.9548998325372</v>
      </c>
      <c r="AM80" s="106"/>
      <c r="AN80" s="107"/>
      <c r="AO80" s="106">
        <v>0</v>
      </c>
      <c r="AP80" s="107">
        <v>0</v>
      </c>
      <c r="AQ80" s="122">
        <v>45.092022975046547</v>
      </c>
      <c r="AR80" s="115">
        <v>39.537020390739272</v>
      </c>
      <c r="AS80" s="114">
        <v>93.596383739458403</v>
      </c>
      <c r="AT80" s="115">
        <v>105.03263557917727</v>
      </c>
      <c r="AU80" s="106">
        <v>686.37971407306327</v>
      </c>
      <c r="AV80" s="107">
        <v>832.62943310798244</v>
      </c>
      <c r="AW80" s="151"/>
    </row>
    <row r="81" spans="1:57" ht="15" customHeight="1" x14ac:dyDescent="0.3">
      <c r="A81" s="38" t="s">
        <v>125</v>
      </c>
      <c r="B81" s="146">
        <v>4916</v>
      </c>
      <c r="C81" s="160">
        <f>_xlfn.XLOOKUP($A81,'Kunnat aakkosjärj.'!$B$20:$B$312,'Kunnat aakkosjärj.'!D$20:D$312)</f>
        <v>8.61</v>
      </c>
      <c r="D81" s="35">
        <v>760.41644019528076</v>
      </c>
      <c r="E81" s="34">
        <v>1187.2668287225388</v>
      </c>
      <c r="F81" s="35">
        <v>3188.739690805533</v>
      </c>
      <c r="G81" s="34">
        <v>3874.061700569569</v>
      </c>
      <c r="H81" s="287">
        <v>23.846927436186736</v>
      </c>
      <c r="I81" s="288">
        <v>30.64656478104067</v>
      </c>
      <c r="J81" s="35">
        <v>-2428.3232506102522</v>
      </c>
      <c r="K81" s="34">
        <v>-2686.7948718470302</v>
      </c>
      <c r="L81" s="123">
        <v>2311.5403397070791</v>
      </c>
      <c r="M81" s="35">
        <v>503.59255492270137</v>
      </c>
      <c r="N81" s="34">
        <v>914.06377542717644</v>
      </c>
      <c r="O81" s="35">
        <v>2815.1328946297804</v>
      </c>
      <c r="P81" s="34">
        <v>3225.6041151342556</v>
      </c>
      <c r="Q81" s="130">
        <v>336.61820382424736</v>
      </c>
      <c r="R81" s="34">
        <v>492.49662123677791</v>
      </c>
      <c r="S81" s="35">
        <v>311.70730471928397</v>
      </c>
      <c r="T81" s="34">
        <v>441.00806550040681</v>
      </c>
      <c r="U81" s="35">
        <v>107.99175981050477</v>
      </c>
      <c r="V81" s="34">
        <v>111.67519593501029</v>
      </c>
      <c r="W81" s="35">
        <v>24.910899104963384</v>
      </c>
      <c r="X81" s="34">
        <v>51.488555736371033</v>
      </c>
      <c r="Y81" s="90">
        <v>219.93811432058584</v>
      </c>
      <c r="Z81" s="91">
        <v>271.43110862489829</v>
      </c>
      <c r="AA81" s="90">
        <v>153.05132203167921</v>
      </c>
      <c r="AB81" s="91">
        <v>181.44442754989407</v>
      </c>
      <c r="AC81" s="90">
        <v>119.76634458909682</v>
      </c>
      <c r="AD81" s="91">
        <v>217.57477217249797</v>
      </c>
      <c r="AE81" s="96">
        <v>1.1732663062459656</v>
      </c>
      <c r="AF81" s="97">
        <v>1.4666133544921596</v>
      </c>
      <c r="AG81" s="90">
        <v>190.09725996745323</v>
      </c>
      <c r="AH81" s="91">
        <v>269.72284784377541</v>
      </c>
      <c r="AI81" s="90">
        <v>18.793529696716863</v>
      </c>
      <c r="AJ81" s="91">
        <v>21.969419655327151</v>
      </c>
      <c r="AK81" s="106">
        <v>2226.6269609438568</v>
      </c>
      <c r="AL81" s="107">
        <v>2513.156114727421</v>
      </c>
      <c r="AM81" s="106"/>
      <c r="AN81" s="107"/>
      <c r="AO81" s="106">
        <v>0</v>
      </c>
      <c r="AP81" s="107">
        <v>0.24949755899104964</v>
      </c>
      <c r="AQ81" s="122">
        <v>61.332027128281922</v>
      </c>
      <c r="AR81" s="115">
        <v>58.169287231320546</v>
      </c>
      <c r="AS81" s="114">
        <v>77.882327177077741</v>
      </c>
      <c r="AT81" s="115">
        <v>73.256440390541201</v>
      </c>
      <c r="AU81" s="106">
        <v>1892.7986228641173</v>
      </c>
      <c r="AV81" s="107">
        <v>1834.2463120423106</v>
      </c>
      <c r="AW81" s="151"/>
    </row>
    <row r="82" spans="1:57" ht="15" customHeight="1" x14ac:dyDescent="0.3">
      <c r="A82" s="38" t="s">
        <v>199</v>
      </c>
      <c r="B82" s="146">
        <v>7692</v>
      </c>
      <c r="C82" s="160">
        <f>_xlfn.XLOOKUP($A82,'Kunnat aakkosjärj.'!$B$20:$B$312,'Kunnat aakkosjärj.'!D$20:D$312)</f>
        <v>8.86</v>
      </c>
      <c r="D82" s="35">
        <v>660.18162506500255</v>
      </c>
      <c r="E82" s="34">
        <v>883.88785231409258</v>
      </c>
      <c r="F82" s="35">
        <v>3417.0649323972962</v>
      </c>
      <c r="G82" s="34">
        <v>3586.6498699947997</v>
      </c>
      <c r="H82" s="287">
        <v>19.320136963327812</v>
      </c>
      <c r="I82" s="288">
        <v>24.64382876367506</v>
      </c>
      <c r="J82" s="35">
        <v>-2752.1544409776393</v>
      </c>
      <c r="K82" s="34">
        <v>-2702.6711024440979</v>
      </c>
      <c r="L82" s="123">
        <v>2413.3125767030683</v>
      </c>
      <c r="M82" s="35">
        <v>820.14703588143527</v>
      </c>
      <c r="N82" s="34">
        <v>820.14703588143527</v>
      </c>
      <c r="O82" s="35">
        <v>3233.4596125845037</v>
      </c>
      <c r="P82" s="34">
        <v>3233.4596125845037</v>
      </c>
      <c r="Q82" s="130">
        <v>431.33605304212165</v>
      </c>
      <c r="R82" s="34">
        <v>462.52137545501819</v>
      </c>
      <c r="S82" s="35">
        <v>301.24300312012485</v>
      </c>
      <c r="T82" s="34">
        <v>346.30068512740513</v>
      </c>
      <c r="U82" s="35">
        <v>143.18541794317474</v>
      </c>
      <c r="V82" s="34">
        <v>133.56062962591457</v>
      </c>
      <c r="W82" s="35">
        <v>60.289544981799274</v>
      </c>
      <c r="X82" s="34">
        <v>65.738315132605308</v>
      </c>
      <c r="Y82" s="90">
        <v>760.16562012480506</v>
      </c>
      <c r="Z82" s="91">
        <v>807.04306292251692</v>
      </c>
      <c r="AA82" s="90">
        <v>56.742378453172392</v>
      </c>
      <c r="AB82" s="91">
        <v>57.310619061652744</v>
      </c>
      <c r="AC82" s="90">
        <v>-163.16894955798233</v>
      </c>
      <c r="AD82" s="91">
        <v>-273.82671086843476</v>
      </c>
      <c r="AE82" s="96">
        <v>1.4482317028515763</v>
      </c>
      <c r="AF82" s="97">
        <v>1.222510392179766</v>
      </c>
      <c r="AG82" s="90">
        <v>306.25129875195012</v>
      </c>
      <c r="AH82" s="91">
        <v>416.71665366614667</v>
      </c>
      <c r="AI82" s="90">
        <v>24.177404825057422</v>
      </c>
      <c r="AJ82" s="91">
        <v>30.93086015761174</v>
      </c>
      <c r="AK82" s="106">
        <v>2216.5886635465417</v>
      </c>
      <c r="AL82" s="107">
        <v>2906.0188663546542</v>
      </c>
      <c r="AM82" s="106"/>
      <c r="AN82" s="107"/>
      <c r="AO82" s="106">
        <v>0</v>
      </c>
      <c r="AP82" s="107">
        <v>0</v>
      </c>
      <c r="AQ82" s="122">
        <v>54.241085770681984</v>
      </c>
      <c r="AR82" s="115">
        <v>50.407115068003705</v>
      </c>
      <c r="AS82" s="114">
        <v>81.931701822301278</v>
      </c>
      <c r="AT82" s="115">
        <v>94.952917823720298</v>
      </c>
      <c r="AU82" s="106">
        <v>2235.3904472178888</v>
      </c>
      <c r="AV82" s="107">
        <v>2268.6889079563184</v>
      </c>
      <c r="AW82" s="151"/>
    </row>
    <row r="83" spans="1:57" ht="15" customHeight="1" x14ac:dyDescent="0.3">
      <c r="A83" s="39" t="s">
        <v>19</v>
      </c>
      <c r="B83" s="146">
        <v>28483</v>
      </c>
      <c r="C83" s="160">
        <f>_xlfn.XLOOKUP($A83,'Kunnat aakkosjärj.'!$B$20:$B$312,'Kunnat aakkosjärj.'!D$20:D$312)</f>
        <v>7.86</v>
      </c>
      <c r="D83" s="35">
        <v>1087.4376807218341</v>
      </c>
      <c r="E83" s="34">
        <v>2027.8198434153705</v>
      </c>
      <c r="F83" s="35">
        <v>3518.6984036091703</v>
      </c>
      <c r="G83" s="34">
        <v>4079.8812203770667</v>
      </c>
      <c r="H83" s="287">
        <v>30.904543555265679</v>
      </c>
      <c r="I83" s="288">
        <v>49.702913734041438</v>
      </c>
      <c r="J83" s="35">
        <v>-2408.7567155847346</v>
      </c>
      <c r="K83" s="34">
        <v>-2062.9364596425939</v>
      </c>
      <c r="L83" s="123">
        <v>2691.5538135027909</v>
      </c>
      <c r="M83" s="35">
        <v>494.1604465821718</v>
      </c>
      <c r="N83" s="34">
        <v>494.1604465821718</v>
      </c>
      <c r="O83" s="35">
        <v>3185.7142600849629</v>
      </c>
      <c r="P83" s="34">
        <v>3185.7142600849629</v>
      </c>
      <c r="Q83" s="130">
        <v>799.76483235614216</v>
      </c>
      <c r="R83" s="34">
        <v>1034.7947263279852</v>
      </c>
      <c r="S83" s="35">
        <v>415.00574658568269</v>
      </c>
      <c r="T83" s="34">
        <v>524.74424990345119</v>
      </c>
      <c r="U83" s="35">
        <v>192.71174891816145</v>
      </c>
      <c r="V83" s="34">
        <v>197.19982191674882</v>
      </c>
      <c r="W83" s="35">
        <v>384.75908577045954</v>
      </c>
      <c r="X83" s="34">
        <v>510.05047642453394</v>
      </c>
      <c r="Y83" s="90">
        <v>1004.1810799424218</v>
      </c>
      <c r="Z83" s="91">
        <v>1166.7628971667311</v>
      </c>
      <c r="AA83" s="90">
        <v>79.643487447702114</v>
      </c>
      <c r="AB83" s="91">
        <v>88.689375437014135</v>
      </c>
      <c r="AC83" s="90">
        <v>4.7356739107537837</v>
      </c>
      <c r="AD83" s="91">
        <v>57.906761928167683</v>
      </c>
      <c r="AE83" s="96">
        <v>2.3393235456055756</v>
      </c>
      <c r="AF83" s="97">
        <v>1.9260150125553184</v>
      </c>
      <c r="AG83" s="90">
        <v>819.72856230031948</v>
      </c>
      <c r="AH83" s="91">
        <v>1103.0661050451147</v>
      </c>
      <c r="AI83" s="90">
        <v>59.867669266436742</v>
      </c>
      <c r="AJ83" s="91">
        <v>66.721611394256556</v>
      </c>
      <c r="AK83" s="106">
        <v>2429.8155390934944</v>
      </c>
      <c r="AL83" s="107">
        <v>3882.398584418776</v>
      </c>
      <c r="AM83" s="106"/>
      <c r="AN83" s="107"/>
      <c r="AO83" s="106">
        <v>0</v>
      </c>
      <c r="AP83" s="107">
        <v>0</v>
      </c>
      <c r="AQ83" s="122">
        <v>65.932803227679187</v>
      </c>
      <c r="AR83" s="115">
        <v>54.041249822460017</v>
      </c>
      <c r="AS83" s="114">
        <v>76.998526127787045</v>
      </c>
      <c r="AT83" s="115">
        <v>101.75380694470417</v>
      </c>
      <c r="AU83" s="106">
        <v>4312.8819934697885</v>
      </c>
      <c r="AV83" s="107">
        <v>3994.4153298458727</v>
      </c>
      <c r="AW83" s="151"/>
    </row>
    <row r="84" spans="1:57" ht="15" customHeight="1" x14ac:dyDescent="0.3">
      <c r="A84" s="38" t="s">
        <v>304</v>
      </c>
      <c r="B84" s="146">
        <v>5844</v>
      </c>
      <c r="C84" s="160">
        <f>_xlfn.XLOOKUP($A84,'Kunnat aakkosjärj.'!$B$20:$B$312,'Kunnat aakkosjärj.'!D$20:D$312)</f>
        <v>8.61</v>
      </c>
      <c r="D84" s="35">
        <v>725.2273939082819</v>
      </c>
      <c r="E84" s="34">
        <v>1036.0126471594799</v>
      </c>
      <c r="F84" s="35">
        <v>3248.9135266940448</v>
      </c>
      <c r="G84" s="34">
        <v>3635.6904106776183</v>
      </c>
      <c r="H84" s="287">
        <v>22.322151326885027</v>
      </c>
      <c r="I84" s="288">
        <v>28.495623392927676</v>
      </c>
      <c r="J84" s="35">
        <v>-2523.0620260095825</v>
      </c>
      <c r="K84" s="34">
        <v>-2603.3781451060918</v>
      </c>
      <c r="L84" s="123">
        <v>2469.3073408624227</v>
      </c>
      <c r="M84" s="35">
        <v>714.05835044490073</v>
      </c>
      <c r="N84" s="34">
        <v>914.01482888432588</v>
      </c>
      <c r="O84" s="35">
        <v>3183.3656913073237</v>
      </c>
      <c r="P84" s="34">
        <v>3383.3221697467488</v>
      </c>
      <c r="Q84" s="130">
        <v>659.9692351129363</v>
      </c>
      <c r="R84" s="34">
        <v>768.80877481177288</v>
      </c>
      <c r="S84" s="35">
        <v>428.30744353182757</v>
      </c>
      <c r="T84" s="34">
        <v>521.98748117727587</v>
      </c>
      <c r="U84" s="35">
        <v>154.08773419178132</v>
      </c>
      <c r="V84" s="34">
        <v>147.28490673336137</v>
      </c>
      <c r="W84" s="35">
        <v>231.66179158110884</v>
      </c>
      <c r="X84" s="34">
        <v>246.8212936344969</v>
      </c>
      <c r="Y84" s="90">
        <v>1027.9678850102669</v>
      </c>
      <c r="Z84" s="91">
        <v>1049.554271047228</v>
      </c>
      <c r="AA84" s="90">
        <v>64.201347604000773</v>
      </c>
      <c r="AB84" s="91">
        <v>73.250978631592631</v>
      </c>
      <c r="AC84" s="90">
        <v>-365.67248459958932</v>
      </c>
      <c r="AD84" s="91">
        <v>-274.37704654346339</v>
      </c>
      <c r="AE84" s="96">
        <v>4.7662488562815621</v>
      </c>
      <c r="AF84" s="97">
        <v>3.3180149886048147</v>
      </c>
      <c r="AG84" s="90">
        <v>256.10770191649556</v>
      </c>
      <c r="AH84" s="91">
        <v>327.0610232717317</v>
      </c>
      <c r="AI84" s="90">
        <v>20.810095697148938</v>
      </c>
      <c r="AJ84" s="91">
        <v>24.055536337346272</v>
      </c>
      <c r="AK84" s="106">
        <v>1039.0482546201233</v>
      </c>
      <c r="AL84" s="107">
        <v>1718.7111670088982</v>
      </c>
      <c r="AM84" s="106"/>
      <c r="AN84" s="107"/>
      <c r="AO84" s="106">
        <v>16.566252566735113</v>
      </c>
      <c r="AP84" s="107">
        <v>0</v>
      </c>
      <c r="AQ84" s="122">
        <v>74.104174744179375</v>
      </c>
      <c r="AR84" s="115">
        <v>67.231099047752991</v>
      </c>
      <c r="AS84" s="114">
        <v>43.806572026712843</v>
      </c>
      <c r="AT84" s="115">
        <v>56.331813398286741</v>
      </c>
      <c r="AU84" s="106">
        <v>1934.3421372347709</v>
      </c>
      <c r="AV84" s="107">
        <v>2469.5035677618071</v>
      </c>
      <c r="AW84" s="151"/>
    </row>
    <row r="85" spans="1:57" ht="15" customHeight="1" x14ac:dyDescent="0.3">
      <c r="A85" s="38" t="s">
        <v>338</v>
      </c>
      <c r="B85" s="146">
        <v>2207</v>
      </c>
      <c r="C85" s="160">
        <f>_xlfn.XLOOKUP($A85,'Kunnat aakkosjärj.'!$B$20:$B$312,'Kunnat aakkosjärj.'!D$20:D$312)</f>
        <v>9.36</v>
      </c>
      <c r="D85" s="35">
        <v>835.67048482102405</v>
      </c>
      <c r="E85" s="34">
        <v>1175.2068826461259</v>
      </c>
      <c r="F85" s="35">
        <v>3304.9082011780702</v>
      </c>
      <c r="G85" s="34">
        <v>3758.8075260534661</v>
      </c>
      <c r="H85" s="287">
        <v>25.285739692350312</v>
      </c>
      <c r="I85" s="288">
        <v>31.265417941738193</v>
      </c>
      <c r="J85" s="35">
        <v>-2469.2377163570454</v>
      </c>
      <c r="K85" s="34">
        <v>-2584.2405437245129</v>
      </c>
      <c r="L85" s="123">
        <v>2338.9335976438606</v>
      </c>
      <c r="M85" s="35">
        <v>830.75532396918891</v>
      </c>
      <c r="N85" s="34">
        <v>1096.1993656547349</v>
      </c>
      <c r="O85" s="35">
        <v>3169.6889216130494</v>
      </c>
      <c r="P85" s="34">
        <v>3435.1329632985953</v>
      </c>
      <c r="Q85" s="130">
        <v>716.82694154961484</v>
      </c>
      <c r="R85" s="34">
        <v>862.79059809696423</v>
      </c>
      <c r="S85" s="35">
        <v>267.55066153149073</v>
      </c>
      <c r="T85" s="34">
        <v>367.31609424558224</v>
      </c>
      <c r="U85" s="35">
        <v>267.92194698619511</v>
      </c>
      <c r="V85" s="34">
        <v>234.89049666310424</v>
      </c>
      <c r="W85" s="35">
        <v>449.27628001812417</v>
      </c>
      <c r="X85" s="34">
        <v>495.47450385138194</v>
      </c>
      <c r="Y85" s="90">
        <v>356.9035206162211</v>
      </c>
      <c r="Z85" s="91">
        <v>385.55958314454011</v>
      </c>
      <c r="AA85" s="90">
        <v>200.84613912240448</v>
      </c>
      <c r="AB85" s="91">
        <v>223.77620368302917</v>
      </c>
      <c r="AC85" s="90">
        <v>331.12664703217035</v>
      </c>
      <c r="AD85" s="91">
        <v>445.6881649297689</v>
      </c>
      <c r="AE85" s="96">
        <v>7.8474928807022515</v>
      </c>
      <c r="AF85" s="97">
        <v>5.4917224889944816</v>
      </c>
      <c r="AG85" s="90">
        <v>1763.0734118713185</v>
      </c>
      <c r="AH85" s="91">
        <v>1949.3910829179883</v>
      </c>
      <c r="AI85" s="90">
        <v>174.39260282661715</v>
      </c>
      <c r="AJ85" s="91">
        <v>168.93042449248992</v>
      </c>
      <c r="AK85" s="106">
        <v>611.7290439510648</v>
      </c>
      <c r="AL85" s="107">
        <v>1093.4377888536476</v>
      </c>
      <c r="AM85" s="106"/>
      <c r="AN85" s="107"/>
      <c r="AO85" s="106">
        <v>36.173701857725419</v>
      </c>
      <c r="AP85" s="107">
        <v>2.7695695514272765</v>
      </c>
      <c r="AQ85" s="122">
        <v>76.868139761072342</v>
      </c>
      <c r="AR85" s="115">
        <v>69.99740417068034</v>
      </c>
      <c r="AS85" s="114">
        <v>36.372083977410234</v>
      </c>
      <c r="AT85" s="115">
        <v>48.512026714396534</v>
      </c>
      <c r="AU85" s="106">
        <v>2212.7586995922065</v>
      </c>
      <c r="AV85" s="107">
        <v>2432.8272677843229</v>
      </c>
      <c r="AW85" s="151"/>
    </row>
    <row r="86" spans="1:57" ht="15" customHeight="1" x14ac:dyDescent="0.3">
      <c r="A86" s="38"/>
      <c r="B86" s="146"/>
      <c r="C86" s="160"/>
      <c r="D86" s="35"/>
      <c r="E86" s="34"/>
      <c r="F86" s="35"/>
      <c r="G86" s="34"/>
      <c r="J86" s="35"/>
      <c r="K86" s="34"/>
      <c r="L86" s="123"/>
      <c r="M86" s="35"/>
      <c r="N86" s="34"/>
      <c r="O86" s="35"/>
      <c r="P86" s="34"/>
      <c r="Q86" s="130"/>
      <c r="R86" s="34"/>
      <c r="S86" s="35"/>
      <c r="T86" s="34"/>
      <c r="U86" s="35"/>
      <c r="V86" s="34"/>
      <c r="W86" s="35"/>
      <c r="X86" s="34"/>
      <c r="Y86" s="90"/>
      <c r="Z86" s="91"/>
      <c r="AA86" s="90"/>
      <c r="AB86" s="91"/>
      <c r="AC86" s="90"/>
      <c r="AD86" s="91"/>
      <c r="AE86" s="96"/>
      <c r="AF86" s="97"/>
      <c r="AG86" s="90"/>
      <c r="AH86" s="91"/>
      <c r="AI86" s="90"/>
      <c r="AJ86" s="91"/>
      <c r="AK86" s="106"/>
      <c r="AL86" s="107"/>
      <c r="AM86" s="106"/>
      <c r="AN86" s="107"/>
      <c r="AO86" s="106"/>
      <c r="AP86" s="107"/>
      <c r="AQ86" s="122"/>
      <c r="AR86" s="115"/>
      <c r="AS86" s="114"/>
      <c r="AT86" s="115"/>
      <c r="AU86" s="106"/>
      <c r="AV86" s="107"/>
      <c r="AW86" s="151"/>
      <c r="AX86" s="8"/>
      <c r="AY86" s="8"/>
      <c r="AZ86" s="8"/>
      <c r="BA86" s="8"/>
      <c r="BB86" s="8"/>
      <c r="BC86" s="8"/>
      <c r="BD86" s="8"/>
      <c r="BE86" s="8"/>
    </row>
    <row r="87" spans="1:57" ht="15" customHeight="1" x14ac:dyDescent="0.3">
      <c r="A87" s="289" t="s">
        <v>369</v>
      </c>
      <c r="B87" s="146">
        <v>67736</v>
      </c>
      <c r="C87" s="160">
        <f>maakunnittain!C19</f>
        <v>8.9499999999999993</v>
      </c>
      <c r="D87" s="35">
        <v>1113.3406289122477</v>
      </c>
      <c r="E87" s="34">
        <v>4083.6202679520497</v>
      </c>
      <c r="F87" s="35">
        <v>3962.0237043817174</v>
      </c>
      <c r="G87" s="34">
        <v>6193.3846344632093</v>
      </c>
      <c r="H87" s="287">
        <v>28.100302067374606</v>
      </c>
      <c r="I87" s="288">
        <v>65.935195518596785</v>
      </c>
      <c r="J87" s="35">
        <v>-2818.7301365595845</v>
      </c>
      <c r="K87" s="34">
        <v>-2098.601799338609</v>
      </c>
      <c r="L87" s="123">
        <v>2477.7030478622892</v>
      </c>
      <c r="M87" s="35">
        <v>880.52206891460969</v>
      </c>
      <c r="N87" s="34">
        <v>1009.6078292193221</v>
      </c>
      <c r="O87" s="35">
        <v>3358.2251167768991</v>
      </c>
      <c r="P87" s="34">
        <v>3487.3108770816111</v>
      </c>
      <c r="Q87" s="130">
        <v>484.94036568442186</v>
      </c>
      <c r="R87" s="34">
        <v>1201.8365942777843</v>
      </c>
      <c r="S87" s="35">
        <v>376.61964420692101</v>
      </c>
      <c r="T87" s="34">
        <v>1104.9618685780088</v>
      </c>
      <c r="U87" s="35">
        <v>128.7613041814642</v>
      </c>
      <c r="V87" s="34">
        <v>108.76724604301913</v>
      </c>
      <c r="W87" s="35">
        <v>127.88689146096611</v>
      </c>
      <c r="X87" s="34">
        <v>96.931573756938704</v>
      </c>
      <c r="Y87" s="90">
        <v>578.65488632337315</v>
      </c>
      <c r="Z87" s="91">
        <v>1214.7620095665525</v>
      </c>
      <c r="AA87" s="90">
        <v>85.070091693150559</v>
      </c>
      <c r="AB87" s="91">
        <v>98.935971392999022</v>
      </c>
      <c r="AC87" s="90">
        <v>-20.687347496161568</v>
      </c>
      <c r="AD87" s="91">
        <v>-15.607419540569268</v>
      </c>
      <c r="AE87" s="96">
        <v>0.78901189200173005</v>
      </c>
      <c r="AF87" s="97">
        <v>1.1182040126579491</v>
      </c>
      <c r="AG87" s="90">
        <v>576.03672079839373</v>
      </c>
      <c r="AH87" s="91">
        <v>1357.810719853549</v>
      </c>
      <c r="AI87" s="90">
        <v>35.112160144532524</v>
      </c>
      <c r="AJ87" s="91">
        <v>56.491928092952691</v>
      </c>
      <c r="AK87" s="106">
        <v>5113.1571443545527</v>
      </c>
      <c r="AL87" s="107">
        <v>8437.9608661568436</v>
      </c>
      <c r="AM87" s="106"/>
      <c r="AN87" s="107"/>
      <c r="AO87" s="106">
        <v>175.55517021967637</v>
      </c>
      <c r="AP87" s="107">
        <v>15.724082319593716</v>
      </c>
      <c r="AQ87" s="122">
        <v>43.591829289165588</v>
      </c>
      <c r="AR87" s="115">
        <v>34.777563393746576</v>
      </c>
      <c r="AS87" s="114">
        <v>128.63249183364681</v>
      </c>
      <c r="AT87" s="115">
        <v>137.81677949120763</v>
      </c>
      <c r="AU87" s="106">
        <v>1034.4580449096491</v>
      </c>
      <c r="AV87" s="107">
        <v>2253.0391974725408</v>
      </c>
      <c r="AW87" s="141"/>
      <c r="AX87" s="8"/>
      <c r="AY87" s="8"/>
      <c r="AZ87" s="8"/>
      <c r="BA87" s="8"/>
      <c r="BB87" s="8"/>
      <c r="BC87" s="8"/>
      <c r="BD87" s="8"/>
      <c r="BE87" s="8"/>
    </row>
    <row r="88" spans="1:57" ht="15" customHeight="1" x14ac:dyDescent="0.3">
      <c r="A88" s="38" t="s">
        <v>94</v>
      </c>
      <c r="B88" s="146">
        <v>1013</v>
      </c>
      <c r="C88" s="160">
        <f>_xlfn.XLOOKUP($A88,'Kunnat aakkosjärj.'!$B$20:$B$312,'Kunnat aakkosjärj.'!D$20:D$312)</f>
        <v>10.86</v>
      </c>
      <c r="D88" s="35">
        <v>1349.1000098716684</v>
      </c>
      <c r="E88" s="34">
        <v>3485.3199605133268</v>
      </c>
      <c r="F88" s="35">
        <v>4671.5135932872654</v>
      </c>
      <c r="G88" s="34">
        <v>6942.8076406712735</v>
      </c>
      <c r="H88" s="287">
        <v>28.879291110492723</v>
      </c>
      <c r="I88" s="288">
        <v>50.200439662135665</v>
      </c>
      <c r="J88" s="35">
        <v>-3322.4135834155973</v>
      </c>
      <c r="K88" s="34">
        <v>-3409.4581934846988</v>
      </c>
      <c r="L88" s="123">
        <v>2539.4632576505428</v>
      </c>
      <c r="M88" s="35">
        <v>1117.8657453109577</v>
      </c>
      <c r="N88" s="34">
        <v>1878.4900493583416</v>
      </c>
      <c r="O88" s="35">
        <v>3657.3290029615005</v>
      </c>
      <c r="P88" s="34">
        <v>4417.9533070088846</v>
      </c>
      <c r="Q88" s="130">
        <v>189.06160908193485</v>
      </c>
      <c r="R88" s="34">
        <v>689.30358341559725</v>
      </c>
      <c r="S88" s="35">
        <v>153.60185587364265</v>
      </c>
      <c r="T88" s="34">
        <v>765.19898321816379</v>
      </c>
      <c r="U88" s="35">
        <v>123.08549789754002</v>
      </c>
      <c r="V88" s="34">
        <v>90.081612565221064</v>
      </c>
      <c r="W88" s="35">
        <v>35.459753208292206</v>
      </c>
      <c r="X88" s="34">
        <v>-75.898904244817373</v>
      </c>
      <c r="Y88" s="90">
        <v>574.50824284304042</v>
      </c>
      <c r="Z88" s="91">
        <v>772.73938795656466</v>
      </c>
      <c r="AA88" s="90">
        <v>32.908424106560254</v>
      </c>
      <c r="AB88" s="91">
        <v>89.202594582164963</v>
      </c>
      <c r="AC88" s="90">
        <v>-385.4466337611056</v>
      </c>
      <c r="AD88" s="91">
        <v>-87.650335636722602</v>
      </c>
      <c r="AE88" s="96">
        <v>0.44917255787327798</v>
      </c>
      <c r="AF88" s="97">
        <v>0.55073498983337899</v>
      </c>
      <c r="AG88" s="90">
        <v>125.10311944718659</v>
      </c>
      <c r="AH88" s="91">
        <v>1174.2625863770977</v>
      </c>
      <c r="AI88" s="90">
        <v>8.2549179132709565</v>
      </c>
      <c r="AJ88" s="91">
        <v>48.391879996949974</v>
      </c>
      <c r="AK88" s="106">
        <v>5017.9428529121424</v>
      </c>
      <c r="AL88" s="107">
        <v>12486.804540967423</v>
      </c>
      <c r="AM88" s="106"/>
      <c r="AN88" s="107"/>
      <c r="AO88" s="106">
        <v>0</v>
      </c>
      <c r="AP88" s="107">
        <v>0</v>
      </c>
      <c r="AQ88" s="122">
        <v>41.823381088362844</v>
      </c>
      <c r="AR88" s="115">
        <v>28.756429521524996</v>
      </c>
      <c r="AS88" s="114">
        <v>112.06214278568912</v>
      </c>
      <c r="AT88" s="115">
        <v>190.22265684206454</v>
      </c>
      <c r="AU88" s="106">
        <v>1254.7432576505428</v>
      </c>
      <c r="AV88" s="107">
        <v>2229.5364659427441</v>
      </c>
      <c r="AW88" s="151"/>
    </row>
    <row r="89" spans="1:57" ht="15" customHeight="1" x14ac:dyDescent="0.3">
      <c r="A89" s="38" t="s">
        <v>140</v>
      </c>
      <c r="B89" s="146">
        <v>5246</v>
      </c>
      <c r="C89" s="160">
        <f>_xlfn.XLOOKUP($A89,'Kunnat aakkosjärj.'!$B$20:$B$312,'Kunnat aakkosjärj.'!D$20:D$312)</f>
        <v>8.86</v>
      </c>
      <c r="D89" s="35">
        <v>568.29415173465497</v>
      </c>
      <c r="E89" s="34">
        <v>2672.501349599695</v>
      </c>
      <c r="F89" s="35">
        <v>3592.3527449485323</v>
      </c>
      <c r="G89" s="34">
        <v>5745.5448665650019</v>
      </c>
      <c r="H89" s="287">
        <v>15.81955314755141</v>
      </c>
      <c r="I89" s="288">
        <v>46.514323909500007</v>
      </c>
      <c r="J89" s="35">
        <v>-3009.1839401448719</v>
      </c>
      <c r="K89" s="34">
        <v>-3030.4390983606559</v>
      </c>
      <c r="L89" s="123">
        <v>2510.2566393442621</v>
      </c>
      <c r="M89" s="35">
        <v>938.52306519252761</v>
      </c>
      <c r="N89" s="34">
        <v>1370.1180861608846</v>
      </c>
      <c r="O89" s="35">
        <v>3448.7797045367897</v>
      </c>
      <c r="P89" s="34">
        <v>3880.3747255051467</v>
      </c>
      <c r="Q89" s="130">
        <v>341.63691383911549</v>
      </c>
      <c r="R89" s="34">
        <v>673.52831300038122</v>
      </c>
      <c r="S89" s="35">
        <v>285.19432520015249</v>
      </c>
      <c r="T89" s="34">
        <v>613.54006481128476</v>
      </c>
      <c r="U89" s="35">
        <v>119.79092276795866</v>
      </c>
      <c r="V89" s="34">
        <v>109.77739704864227</v>
      </c>
      <c r="W89" s="35">
        <v>56.442588638963024</v>
      </c>
      <c r="X89" s="34">
        <v>59.988248189096453</v>
      </c>
      <c r="Y89" s="90">
        <v>1478.1964277544796</v>
      </c>
      <c r="Z89" s="91">
        <v>1767.3535836828059</v>
      </c>
      <c r="AA89" s="90">
        <v>23.111739916601906</v>
      </c>
      <c r="AB89" s="91">
        <v>38.109426388628187</v>
      </c>
      <c r="AC89" s="90">
        <v>-1127.0201105604269</v>
      </c>
      <c r="AD89" s="91">
        <v>-1029.3683225314526</v>
      </c>
      <c r="AE89" s="96">
        <v>0.74724681223671485</v>
      </c>
      <c r="AF89" s="97">
        <v>0.8735713469478138</v>
      </c>
      <c r="AG89" s="90">
        <v>73.820617613419756</v>
      </c>
      <c r="AH89" s="91">
        <v>844.17618375905442</v>
      </c>
      <c r="AI89" s="90">
        <v>5.1866755482533504</v>
      </c>
      <c r="AJ89" s="91">
        <v>38.488098666031384</v>
      </c>
      <c r="AK89" s="106">
        <v>3983.9878002287455</v>
      </c>
      <c r="AL89" s="107">
        <v>6385.8457167365614</v>
      </c>
      <c r="AM89" s="106"/>
      <c r="AN89" s="107"/>
      <c r="AO89" s="106">
        <v>0.56195196340068621</v>
      </c>
      <c r="AP89" s="107">
        <v>0</v>
      </c>
      <c r="AQ89" s="122">
        <v>39.740061136565977</v>
      </c>
      <c r="AR89" s="115">
        <v>35.813620871472828</v>
      </c>
      <c r="AS89" s="114">
        <v>112.99605781781788</v>
      </c>
      <c r="AT89" s="115">
        <v>133.73077255710959</v>
      </c>
      <c r="AU89" s="106">
        <v>1180.8480670987419</v>
      </c>
      <c r="AV89" s="107">
        <v>2224.421637438048</v>
      </c>
      <c r="AW89" s="151"/>
    </row>
    <row r="90" spans="1:57" ht="15" customHeight="1" x14ac:dyDescent="0.3">
      <c r="A90" s="38" t="s">
        <v>149</v>
      </c>
      <c r="B90" s="146">
        <v>4137</v>
      </c>
      <c r="C90" s="160">
        <f>_xlfn.XLOOKUP($A90,'Kunnat aakkosjärj.'!$B$20:$B$312,'Kunnat aakkosjärj.'!D$20:D$312)</f>
        <v>9.36</v>
      </c>
      <c r="D90" s="35">
        <v>812.22063572637182</v>
      </c>
      <c r="E90" s="34">
        <v>2851.3306864877932</v>
      </c>
      <c r="F90" s="35">
        <v>3716.4794633792603</v>
      </c>
      <c r="G90" s="34">
        <v>5930.6519313512208</v>
      </c>
      <c r="H90" s="287">
        <v>21.854570803624163</v>
      </c>
      <c r="I90" s="288">
        <v>48.077862594073281</v>
      </c>
      <c r="J90" s="35">
        <v>-2904.2588276528886</v>
      </c>
      <c r="K90" s="34">
        <v>-3052.261385061639</v>
      </c>
      <c r="L90" s="123">
        <v>2116.4242832970749</v>
      </c>
      <c r="M90" s="35">
        <v>1376.6101039400532</v>
      </c>
      <c r="N90" s="34">
        <v>1989.5772733865119</v>
      </c>
      <c r="O90" s="35">
        <v>3493.0343872371282</v>
      </c>
      <c r="P90" s="34">
        <v>4106.0015566835864</v>
      </c>
      <c r="Q90" s="130">
        <v>481.24731931351221</v>
      </c>
      <c r="R90" s="34">
        <v>774.4236838288615</v>
      </c>
      <c r="S90" s="35">
        <v>418.32427121102251</v>
      </c>
      <c r="T90" s="34">
        <v>844.927031665458</v>
      </c>
      <c r="U90" s="35">
        <v>115.04169192008187</v>
      </c>
      <c r="V90" s="34">
        <v>91.655687983182929</v>
      </c>
      <c r="W90" s="35">
        <v>62.923048102489723</v>
      </c>
      <c r="X90" s="34">
        <v>-70.503347836596561</v>
      </c>
      <c r="Y90" s="90">
        <v>304.35437756828617</v>
      </c>
      <c r="Z90" s="91">
        <v>619.11595358955765</v>
      </c>
      <c r="AA90" s="90">
        <v>158.12071544971869</v>
      </c>
      <c r="AB90" s="91">
        <v>125.08540271638111</v>
      </c>
      <c r="AC90" s="90">
        <v>184.81608895334784</v>
      </c>
      <c r="AD90" s="91">
        <v>180.32439932318107</v>
      </c>
      <c r="AE90" s="96">
        <v>0.53739642478651306</v>
      </c>
      <c r="AF90" s="97">
        <v>0.56463138046481731</v>
      </c>
      <c r="AG90" s="90">
        <v>655.74461687212954</v>
      </c>
      <c r="AH90" s="91">
        <v>1164.8611288373218</v>
      </c>
      <c r="AI90" s="90">
        <v>47.142560372129289</v>
      </c>
      <c r="AJ90" s="91">
        <v>52.392285820778632</v>
      </c>
      <c r="AK90" s="106">
        <v>8085.002571912014</v>
      </c>
      <c r="AL90" s="107">
        <v>12670.151114334058</v>
      </c>
      <c r="AM90" s="106"/>
      <c r="AN90" s="107"/>
      <c r="AO90" s="106">
        <v>0</v>
      </c>
      <c r="AP90" s="107">
        <v>61.256569978245103</v>
      </c>
      <c r="AQ90" s="122">
        <v>25.252984208814283</v>
      </c>
      <c r="AR90" s="115">
        <v>22.562891466455657</v>
      </c>
      <c r="AS90" s="114">
        <v>203.54609568631332</v>
      </c>
      <c r="AT90" s="115">
        <v>208.65198633804917</v>
      </c>
      <c r="AU90" s="106">
        <v>701.45556200145029</v>
      </c>
      <c r="AV90" s="107">
        <v>1254.1911965192166</v>
      </c>
      <c r="AW90" s="151"/>
    </row>
    <row r="91" spans="1:57" ht="15" customHeight="1" x14ac:dyDescent="0.3">
      <c r="A91" s="38" t="s">
        <v>162</v>
      </c>
      <c r="B91" s="146">
        <v>48295</v>
      </c>
      <c r="C91" s="160">
        <f>_xlfn.XLOOKUP($A91,'Kunnat aakkosjärj.'!$B$20:$B$312,'Kunnat aakkosjärj.'!D$20:D$312)</f>
        <v>8.86</v>
      </c>
      <c r="D91" s="35">
        <v>720.36701666839213</v>
      </c>
      <c r="E91" s="34">
        <v>3997.3885004658869</v>
      </c>
      <c r="F91" s="35">
        <v>3439.071849259758</v>
      </c>
      <c r="G91" s="34">
        <v>5689.7318937778236</v>
      </c>
      <c r="H91" s="287">
        <v>20.946553263301183</v>
      </c>
      <c r="I91" s="288">
        <v>70.256183860567319</v>
      </c>
      <c r="J91" s="35">
        <v>-2678.3101780722641</v>
      </c>
      <c r="K91" s="34">
        <v>-1685.1926232529247</v>
      </c>
      <c r="L91" s="123">
        <v>2583.944502950616</v>
      </c>
      <c r="M91" s="35">
        <v>681.58146806087586</v>
      </c>
      <c r="N91" s="34">
        <v>681.58146806087586</v>
      </c>
      <c r="O91" s="35">
        <v>3265.5259710114919</v>
      </c>
      <c r="P91" s="34">
        <v>3265.5259710114919</v>
      </c>
      <c r="Q91" s="130">
        <v>543.49327777202609</v>
      </c>
      <c r="R91" s="34">
        <v>1391.7842240397556</v>
      </c>
      <c r="S91" s="35">
        <v>370.56867998757633</v>
      </c>
      <c r="T91" s="34">
        <v>1243.1552226938607</v>
      </c>
      <c r="U91" s="35">
        <v>146.66465546690219</v>
      </c>
      <c r="V91" s="34">
        <v>111.95578787207464</v>
      </c>
      <c r="W91" s="35">
        <v>172.92459778444973</v>
      </c>
      <c r="X91" s="34">
        <v>148.70911419401594</v>
      </c>
      <c r="Y91" s="90">
        <v>515.42831618179935</v>
      </c>
      <c r="Z91" s="91">
        <v>1271.8155641370743</v>
      </c>
      <c r="AA91" s="90">
        <v>105.44497861470377</v>
      </c>
      <c r="AB91" s="91">
        <v>109.43286615493497</v>
      </c>
      <c r="AC91" s="90">
        <v>49.764563826483069</v>
      </c>
      <c r="AD91" s="91">
        <v>100.66153949684232</v>
      </c>
      <c r="AE91" s="96">
        <v>0.91365052061436469</v>
      </c>
      <c r="AF91" s="97">
        <v>1.3109684054346673</v>
      </c>
      <c r="AG91" s="90">
        <v>548.29259467853819</v>
      </c>
      <c r="AH91" s="91">
        <v>1318.9542203126618</v>
      </c>
      <c r="AI91" s="90">
        <v>35.616341140877545</v>
      </c>
      <c r="AJ91" s="91">
        <v>57.909853992813154</v>
      </c>
      <c r="AK91" s="106">
        <v>4813.9966141422501</v>
      </c>
      <c r="AL91" s="107">
        <v>8164.5328241018742</v>
      </c>
      <c r="AM91" s="106"/>
      <c r="AN91" s="107"/>
      <c r="AO91" s="106">
        <v>168.99358815612382</v>
      </c>
      <c r="AP91" s="107">
        <v>9.1489234910446218</v>
      </c>
      <c r="AQ91" s="122">
        <v>46.701808036482753</v>
      </c>
      <c r="AR91" s="115">
        <v>36.499350814917705</v>
      </c>
      <c r="AS91" s="114">
        <v>133.91638522542672</v>
      </c>
      <c r="AT91" s="115">
        <v>137.84659394788505</v>
      </c>
      <c r="AU91" s="106">
        <v>1007.5853355419816</v>
      </c>
      <c r="AV91" s="107">
        <v>2510.6825064706491</v>
      </c>
      <c r="AW91" s="151"/>
    </row>
    <row r="92" spans="1:57" ht="15" customHeight="1" x14ac:dyDescent="0.3">
      <c r="A92" s="38" t="s">
        <v>194</v>
      </c>
      <c r="B92" s="146">
        <v>682</v>
      </c>
      <c r="C92" s="160">
        <f>_xlfn.XLOOKUP($A92,'Kunnat aakkosjärj.'!$B$20:$B$312,'Kunnat aakkosjärj.'!D$20:D$312)</f>
        <v>8.36</v>
      </c>
      <c r="D92" s="35">
        <v>4391.3571847507337</v>
      </c>
      <c r="E92" s="34">
        <v>6074.3571554252203</v>
      </c>
      <c r="F92" s="35">
        <v>8717.4318475073305</v>
      </c>
      <c r="G92" s="34">
        <v>10443.647639296189</v>
      </c>
      <c r="H92" s="287">
        <v>50.374436664009039</v>
      </c>
      <c r="I92" s="288">
        <v>58.163175982396311</v>
      </c>
      <c r="J92" s="35">
        <v>-4326.0746627565977</v>
      </c>
      <c r="K92" s="34">
        <v>-4339.1364516129033</v>
      </c>
      <c r="L92" s="123">
        <v>2461.691671554252</v>
      </c>
      <c r="M92" s="35">
        <v>1366.4721407624634</v>
      </c>
      <c r="N92" s="34">
        <v>1745.8852052785924</v>
      </c>
      <c r="O92" s="35">
        <v>3828.1638123167154</v>
      </c>
      <c r="P92" s="34">
        <v>4207.5768768328444</v>
      </c>
      <c r="Q92" s="130">
        <v>-727.20661290322573</v>
      </c>
      <c r="R92" s="34">
        <v>-401.27539589442819</v>
      </c>
      <c r="S92" s="35">
        <v>848.91912023460407</v>
      </c>
      <c r="T92" s="34">
        <v>1126.3248533724341</v>
      </c>
      <c r="U92" s="35">
        <v>-85.662649782497269</v>
      </c>
      <c r="V92" s="34">
        <v>-35.626968071683066</v>
      </c>
      <c r="W92" s="35">
        <v>-1576.1257331378299</v>
      </c>
      <c r="X92" s="34">
        <v>-1527.6019941348975</v>
      </c>
      <c r="Y92" s="90"/>
      <c r="Z92" s="91">
        <v>353.11853372434018</v>
      </c>
      <c r="AA92" s="90"/>
      <c r="AB92" s="91">
        <v>-113.637591225297</v>
      </c>
      <c r="AC92" s="90"/>
      <c r="AD92" s="91">
        <v>-761.72854838709679</v>
      </c>
      <c r="AE92" s="96">
        <v>-0.22117559250715979</v>
      </c>
      <c r="AF92" s="97">
        <v>-4.3310809820017608E-2</v>
      </c>
      <c r="AG92" s="90"/>
      <c r="AH92" s="91">
        <v>2557.5381231671554</v>
      </c>
      <c r="AI92" s="90"/>
      <c r="AJ92" s="91">
        <v>70.621184672479046</v>
      </c>
      <c r="AK92" s="106">
        <v>15552.55293255132</v>
      </c>
      <c r="AL92" s="107">
        <v>18510.07184750733</v>
      </c>
      <c r="AM92" s="106"/>
      <c r="AN92" s="107"/>
      <c r="AO92" s="106">
        <v>676.58290322580638</v>
      </c>
      <c r="AP92" s="107">
        <v>4.460645161290322</v>
      </c>
      <c r="AQ92" s="122">
        <v>10.749886743765122</v>
      </c>
      <c r="AR92" s="115">
        <v>14.898625535319695</v>
      </c>
      <c r="AS92" s="114">
        <v>221.87910886602384</v>
      </c>
      <c r="AT92" s="115">
        <v>202.57859691181915</v>
      </c>
      <c r="AU92" s="106">
        <v>-3984.2420967741941</v>
      </c>
      <c r="AV92" s="107">
        <v>-3309.9594428152491</v>
      </c>
      <c r="AW92" s="151"/>
    </row>
    <row r="93" spans="1:57" ht="15" customHeight="1" x14ac:dyDescent="0.3">
      <c r="A93" s="38" t="s">
        <v>240</v>
      </c>
      <c r="B93" s="146">
        <v>2578</v>
      </c>
      <c r="C93" s="160">
        <f>_xlfn.XLOOKUP($A93,'Kunnat aakkosjärj.'!$B$20:$B$312,'Kunnat aakkosjärj.'!D$20:D$312)</f>
        <v>8.86</v>
      </c>
      <c r="D93" s="35">
        <v>1014.6056555469355</v>
      </c>
      <c r="E93" s="34">
        <v>1368.0030605120248</v>
      </c>
      <c r="F93" s="35">
        <v>4726.2492164468586</v>
      </c>
      <c r="G93" s="34">
        <v>5512.8370868890615</v>
      </c>
      <c r="H93" s="287">
        <v>21.467459904911763</v>
      </c>
      <c r="I93" s="288">
        <v>24.814864632323104</v>
      </c>
      <c r="J93" s="35">
        <v>-3711.6435608999222</v>
      </c>
      <c r="K93" s="34">
        <v>-4142.4706167571758</v>
      </c>
      <c r="L93" s="123">
        <v>1949.8487199379365</v>
      </c>
      <c r="M93" s="35">
        <v>2202.0065942591154</v>
      </c>
      <c r="N93" s="34">
        <v>2750.2901202482544</v>
      </c>
      <c r="O93" s="35">
        <v>4151.8553141970515</v>
      </c>
      <c r="P93" s="34">
        <v>4700.1388401861914</v>
      </c>
      <c r="Q93" s="130">
        <v>521.7670752521334</v>
      </c>
      <c r="R93" s="34">
        <v>616.81286656322732</v>
      </c>
      <c r="S93" s="35">
        <v>549.20839410395661</v>
      </c>
      <c r="T93" s="34">
        <v>682.22546547711408</v>
      </c>
      <c r="U93" s="35">
        <v>95.003477888098544</v>
      </c>
      <c r="V93" s="34">
        <v>90.411879616932737</v>
      </c>
      <c r="W93" s="35">
        <v>-27.441318851823119</v>
      </c>
      <c r="X93" s="34">
        <v>-65.412598913886725</v>
      </c>
      <c r="Y93" s="90">
        <v>801.26460046547709</v>
      </c>
      <c r="Z93" s="91">
        <v>966.03169123351438</v>
      </c>
      <c r="AA93" s="90">
        <v>65.117949170476805</v>
      </c>
      <c r="AB93" s="91">
        <v>63.850168908602399</v>
      </c>
      <c r="AC93" s="90">
        <v>-278.83991078355314</v>
      </c>
      <c r="AD93" s="91">
        <v>-350.27240108611329</v>
      </c>
      <c r="AE93" s="96">
        <v>0.60178115947847144</v>
      </c>
      <c r="AF93" s="97">
        <v>0.65550270394111165</v>
      </c>
      <c r="AG93" s="90">
        <v>3297.3773196276184</v>
      </c>
      <c r="AH93" s="91">
        <v>3650.2077773467804</v>
      </c>
      <c r="AI93" s="90">
        <v>145.54172576837001</v>
      </c>
      <c r="AJ93" s="91">
        <v>140.57515884452937</v>
      </c>
      <c r="AK93" s="106">
        <v>7565.6803723816911</v>
      </c>
      <c r="AL93" s="107">
        <v>8083.4660395655546</v>
      </c>
      <c r="AM93" s="106"/>
      <c r="AN93" s="107"/>
      <c r="AO93" s="106">
        <v>0</v>
      </c>
      <c r="AP93" s="107">
        <v>0</v>
      </c>
      <c r="AQ93" s="122">
        <v>42.566481418076528</v>
      </c>
      <c r="AR93" s="115">
        <v>42.473476617093809</v>
      </c>
      <c r="AS93" s="114">
        <v>159.93311069317247</v>
      </c>
      <c r="AT93" s="115">
        <v>146.59750559841845</v>
      </c>
      <c r="AU93" s="106">
        <v>1776.0792203258338</v>
      </c>
      <c r="AV93" s="107">
        <v>2117.1763731574865</v>
      </c>
      <c r="AW93" s="151"/>
    </row>
    <row r="94" spans="1:57" ht="15" customHeight="1" x14ac:dyDescent="0.3">
      <c r="A94" s="38" t="s">
        <v>310</v>
      </c>
      <c r="B94" s="146">
        <v>2849</v>
      </c>
      <c r="C94" s="160">
        <f>_xlfn.XLOOKUP($A94,'Kunnat aakkosjärj.'!$B$20:$B$312,'Kunnat aakkosjärj.'!D$20:D$312)</f>
        <v>9.11</v>
      </c>
      <c r="D94" s="35">
        <v>8719.7225868725855</v>
      </c>
      <c r="E94" s="34">
        <v>11858.200719550719</v>
      </c>
      <c r="F94" s="35">
        <v>12011.042808002809</v>
      </c>
      <c r="G94" s="34">
        <v>14470.610045630046</v>
      </c>
      <c r="H94" s="287">
        <v>72.597548158455851</v>
      </c>
      <c r="I94" s="288">
        <v>81.946792029903094</v>
      </c>
      <c r="J94" s="35">
        <v>-3291.3202211302214</v>
      </c>
      <c r="K94" s="34">
        <v>-2612.4093260793261</v>
      </c>
      <c r="L94" s="123">
        <v>1978.6893717093715</v>
      </c>
      <c r="M94" s="35">
        <v>1802.1267111267111</v>
      </c>
      <c r="N94" s="34">
        <v>1802.1267111267111</v>
      </c>
      <c r="O94" s="35">
        <v>3780.8160828360824</v>
      </c>
      <c r="P94" s="34">
        <v>3780.8160828360824</v>
      </c>
      <c r="Q94" s="130">
        <v>391.14821691821692</v>
      </c>
      <c r="R94" s="34">
        <v>956.77085293085304</v>
      </c>
      <c r="S94" s="35">
        <v>445.96058266058265</v>
      </c>
      <c r="T94" s="34">
        <v>927.88522990522995</v>
      </c>
      <c r="U94" s="35">
        <v>87.709145634495897</v>
      </c>
      <c r="V94" s="34">
        <v>103.11305990166191</v>
      </c>
      <c r="W94" s="35">
        <v>410.38036504036501</v>
      </c>
      <c r="X94" s="34">
        <v>28.883257283257283</v>
      </c>
      <c r="Y94" s="90">
        <v>234.32607932607934</v>
      </c>
      <c r="Z94" s="91">
        <v>717.45280098280102</v>
      </c>
      <c r="AA94" s="90">
        <v>166.92470734502206</v>
      </c>
      <c r="AB94" s="91">
        <v>133.35662661295945</v>
      </c>
      <c r="AC94" s="90">
        <v>1335.4742014742014</v>
      </c>
      <c r="AD94" s="91">
        <v>430.75481572481573</v>
      </c>
      <c r="AE94" s="96">
        <v>0.86350394737213143</v>
      </c>
      <c r="AF94" s="97">
        <v>0.96529484241056474</v>
      </c>
      <c r="AG94" s="90">
        <v>140.96174096174096</v>
      </c>
      <c r="AH94" s="91">
        <v>1377.7350157950159</v>
      </c>
      <c r="AI94" s="90">
        <v>3.7798786327035923</v>
      </c>
      <c r="AJ94" s="91">
        <v>31.57180018915367</v>
      </c>
      <c r="AK94" s="106">
        <v>3821.6998946998947</v>
      </c>
      <c r="AL94" s="107">
        <v>8007.0151281151284</v>
      </c>
      <c r="AM94" s="106"/>
      <c r="AN94" s="107"/>
      <c r="AO94" s="106">
        <v>1146.1853738153739</v>
      </c>
      <c r="AP94" s="107">
        <v>128.73941382941385</v>
      </c>
      <c r="AQ94" s="122">
        <v>45.911183812109094</v>
      </c>
      <c r="AR94" s="115">
        <v>34.799158146659401</v>
      </c>
      <c r="AS94" s="114">
        <v>47.625794148753769</v>
      </c>
      <c r="AT94" s="115">
        <v>78.046100881624042</v>
      </c>
      <c r="AU94" s="106">
        <v>1872.8998069498068</v>
      </c>
      <c r="AV94" s="107">
        <v>2265.3683959283958</v>
      </c>
      <c r="AW94" s="151"/>
    </row>
    <row r="95" spans="1:57" ht="15" customHeight="1" x14ac:dyDescent="0.3">
      <c r="A95" s="38" t="s">
        <v>330</v>
      </c>
      <c r="B95" s="146">
        <v>2936</v>
      </c>
      <c r="C95" s="160">
        <f>_xlfn.XLOOKUP($A95,'Kunnat aakkosjärj.'!$B$20:$B$312,'Kunnat aakkosjärj.'!D$20:D$312)</f>
        <v>9.86</v>
      </c>
      <c r="D95" s="35">
        <v>838.5561784741144</v>
      </c>
      <c r="E95" s="34">
        <v>4344.0944380108995</v>
      </c>
      <c r="F95" s="35">
        <v>3739.7280006811989</v>
      </c>
      <c r="G95" s="34">
        <v>6968.2460899182561</v>
      </c>
      <c r="H95" s="287">
        <v>22.422918948152638</v>
      </c>
      <c r="I95" s="288">
        <v>62.341289069798897</v>
      </c>
      <c r="J95" s="35">
        <v>-2901.1718222070849</v>
      </c>
      <c r="K95" s="34">
        <v>-2624.1516519073571</v>
      </c>
      <c r="L95" s="123">
        <v>2111.1356505449589</v>
      </c>
      <c r="M95" s="35">
        <v>1100.8766553133514</v>
      </c>
      <c r="N95" s="34">
        <v>1612.1209809264305</v>
      </c>
      <c r="O95" s="35">
        <v>3212.0123058583104</v>
      </c>
      <c r="P95" s="34">
        <v>3723.2566314713895</v>
      </c>
      <c r="Q95" s="130">
        <v>225.37604223433243</v>
      </c>
      <c r="R95" s="34">
        <v>924.27987057220719</v>
      </c>
      <c r="S95" s="35">
        <v>329.15341280653951</v>
      </c>
      <c r="T95" s="34">
        <v>731.539151907357</v>
      </c>
      <c r="U95" s="35">
        <v>68.471428053154526</v>
      </c>
      <c r="V95" s="34">
        <v>126.34728683520402</v>
      </c>
      <c r="W95" s="35">
        <v>-103.77737057220708</v>
      </c>
      <c r="X95" s="34">
        <v>192.73836512261579</v>
      </c>
      <c r="Y95" s="90">
        <v>672.40883514986376</v>
      </c>
      <c r="Z95" s="91">
        <v>1181.8469482288829</v>
      </c>
      <c r="AA95" s="90">
        <v>33.517709829630896</v>
      </c>
      <c r="AB95" s="91">
        <v>78.206393133843093</v>
      </c>
      <c r="AC95" s="90">
        <v>-460.61093664850137</v>
      </c>
      <c r="AD95" s="91">
        <v>-333.95728882833788</v>
      </c>
      <c r="AE95" s="96">
        <v>0.51494543729695408</v>
      </c>
      <c r="AF95" s="97">
        <v>0.9748521294691983</v>
      </c>
      <c r="AG95" s="90">
        <v>139.50471049046322</v>
      </c>
      <c r="AH95" s="91">
        <v>939.04032356948233</v>
      </c>
      <c r="AI95" s="90">
        <v>10.554608958951661</v>
      </c>
      <c r="AJ95" s="91">
        <v>34.243331893014513</v>
      </c>
      <c r="AK95" s="106">
        <v>4571.8072207084469</v>
      </c>
      <c r="AL95" s="107">
        <v>7631.7708276566755</v>
      </c>
      <c r="AM95" s="106"/>
      <c r="AN95" s="107"/>
      <c r="AO95" s="106">
        <v>0</v>
      </c>
      <c r="AP95" s="107">
        <v>0</v>
      </c>
      <c r="AQ95" s="122">
        <v>42.383182362613162</v>
      </c>
      <c r="AR95" s="115">
        <v>27.5177305298003</v>
      </c>
      <c r="AS95" s="114">
        <v>129.26311819283129</v>
      </c>
      <c r="AT95" s="115">
        <v>127.28022068341599</v>
      </c>
      <c r="AU95" s="106">
        <v>1309.1417370572206</v>
      </c>
      <c r="AV95" s="107">
        <v>881.23405653950954</v>
      </c>
      <c r="AW95" s="151"/>
    </row>
    <row r="96" spans="1:57" ht="15" customHeight="1" x14ac:dyDescent="0.3">
      <c r="A96" s="38"/>
      <c r="B96" s="146"/>
      <c r="C96" s="160"/>
      <c r="D96" s="35"/>
      <c r="E96" s="34"/>
      <c r="F96" s="35"/>
      <c r="G96" s="34"/>
      <c r="H96" s="287"/>
      <c r="I96" s="288"/>
      <c r="J96" s="35"/>
      <c r="K96" s="34"/>
      <c r="L96" s="123"/>
      <c r="M96" s="35"/>
      <c r="N96" s="34"/>
      <c r="O96" s="35"/>
      <c r="P96" s="34"/>
      <c r="Q96" s="130"/>
      <c r="R96" s="34"/>
      <c r="S96" s="35"/>
      <c r="T96" s="34"/>
      <c r="U96" s="35"/>
      <c r="V96" s="34"/>
      <c r="W96" s="35"/>
      <c r="X96" s="34"/>
      <c r="Y96" s="90"/>
      <c r="Z96" s="91"/>
      <c r="AA96" s="90"/>
      <c r="AB96" s="91"/>
      <c r="AC96" s="90"/>
      <c r="AD96" s="91"/>
      <c r="AE96" s="96"/>
      <c r="AF96" s="97"/>
      <c r="AG96" s="90"/>
      <c r="AH96" s="91"/>
      <c r="AI96" s="90"/>
      <c r="AJ96" s="91"/>
      <c r="AK96" s="106"/>
      <c r="AL96" s="107"/>
      <c r="AM96" s="106"/>
      <c r="AN96" s="107"/>
      <c r="AO96" s="106"/>
      <c r="AP96" s="107"/>
      <c r="AQ96" s="122"/>
      <c r="AR96" s="115"/>
      <c r="AS96" s="114"/>
      <c r="AT96" s="115"/>
      <c r="AU96" s="106"/>
      <c r="AV96" s="107"/>
      <c r="AW96" s="151"/>
    </row>
    <row r="97" spans="1:49" ht="15" customHeight="1" x14ac:dyDescent="0.3">
      <c r="A97" s="289" t="s">
        <v>366</v>
      </c>
      <c r="B97" s="146">
        <v>273271</v>
      </c>
      <c r="C97" s="160">
        <f>maakunnittain!C20</f>
        <v>7.9</v>
      </c>
      <c r="D97" s="35">
        <v>810.16737158351975</v>
      </c>
      <c r="E97" s="34">
        <v>2464.6464053265809</v>
      </c>
      <c r="F97" s="35">
        <v>3303.7063054623432</v>
      </c>
      <c r="G97" s="34">
        <v>4839.5940754415951</v>
      </c>
      <c r="H97" s="287">
        <v>24.522984087416919</v>
      </c>
      <c r="I97" s="288">
        <v>50.926717549171528</v>
      </c>
      <c r="J97" s="35">
        <v>-2481.0064522763118</v>
      </c>
      <c r="K97" s="34">
        <v>-2366.7009947268466</v>
      </c>
      <c r="L97" s="123">
        <v>2304.2199059175687</v>
      </c>
      <c r="M97" s="35">
        <v>665.24379524354947</v>
      </c>
      <c r="N97" s="34">
        <v>1231.2114787884555</v>
      </c>
      <c r="O97" s="35">
        <v>2969.463701161118</v>
      </c>
      <c r="P97" s="34">
        <v>3535.4313847060239</v>
      </c>
      <c r="Q97" s="130">
        <v>522.69092241767316</v>
      </c>
      <c r="R97" s="34">
        <v>1046.8496386371039</v>
      </c>
      <c r="S97" s="35">
        <v>415.0725271250883</v>
      </c>
      <c r="T97" s="34">
        <v>728.28451076038073</v>
      </c>
      <c r="U97" s="35">
        <v>125.92761222670674</v>
      </c>
      <c r="V97" s="34">
        <v>143.74185131908388</v>
      </c>
      <c r="W97" s="35">
        <v>102.55323550614591</v>
      </c>
      <c r="X97" s="34">
        <v>313.49539596224997</v>
      </c>
      <c r="Y97" s="90">
        <v>443.09866637879617</v>
      </c>
      <c r="Z97" s="91">
        <v>750.36380439197706</v>
      </c>
      <c r="AA97" s="90">
        <v>117.61749553300976</v>
      </c>
      <c r="AB97" s="91">
        <v>139.51227824553322</v>
      </c>
      <c r="AC97" s="90">
        <v>106.5307402175862</v>
      </c>
      <c r="AD97" s="91">
        <v>352.32270178687099</v>
      </c>
      <c r="AE97" s="96">
        <v>1.3766438559672152</v>
      </c>
      <c r="AF97" s="97">
        <v>1.4213929861075583</v>
      </c>
      <c r="AG97" s="90">
        <v>314.70273889289388</v>
      </c>
      <c r="AH97" s="91">
        <v>581.0468635896234</v>
      </c>
      <c r="AI97" s="90">
        <v>28.310553698081087</v>
      </c>
      <c r="AJ97" s="91">
        <v>32.90815419180047</v>
      </c>
      <c r="AK97" s="106">
        <v>2907.52734801717</v>
      </c>
      <c r="AL97" s="107">
        <v>5567.4563748074252</v>
      </c>
      <c r="AM97" s="106"/>
      <c r="AN97" s="107"/>
      <c r="AO97" s="106">
        <v>747.6967943909159</v>
      </c>
      <c r="AP97" s="107">
        <v>11.758239988875513</v>
      </c>
      <c r="AQ97" s="122">
        <v>51.773822844428764</v>
      </c>
      <c r="AR97" s="115">
        <v>39.773531463857658</v>
      </c>
      <c r="AS97" s="114">
        <v>91.979413489134302</v>
      </c>
      <c r="AT97" s="115">
        <v>113.90281475501166</v>
      </c>
      <c r="AU97" s="106">
        <v>745.60550793900563</v>
      </c>
      <c r="AV97" s="107">
        <v>1285.6232534004707</v>
      </c>
      <c r="AW97" s="141"/>
    </row>
    <row r="98" spans="1:49" ht="15" customHeight="1" x14ac:dyDescent="0.3">
      <c r="A98" s="38" t="s">
        <v>96</v>
      </c>
      <c r="B98" s="146">
        <v>4549</v>
      </c>
      <c r="C98" s="160">
        <f>_xlfn.XLOOKUP($A98,'Kunnat aakkosjärj.'!$B$20:$B$312,'Kunnat aakkosjärj.'!D$20:D$312)</f>
        <v>9.36</v>
      </c>
      <c r="D98" s="35">
        <v>926.64340514398759</v>
      </c>
      <c r="E98" s="34">
        <v>1752.9813871180479</v>
      </c>
      <c r="F98" s="35">
        <v>3545.6590459441636</v>
      </c>
      <c r="G98" s="34">
        <v>4576.6269971422289</v>
      </c>
      <c r="H98" s="287">
        <v>26.134588609244979</v>
      </c>
      <c r="I98" s="288">
        <v>38.302911471978327</v>
      </c>
      <c r="J98" s="35">
        <v>-2619.0156408001758</v>
      </c>
      <c r="K98" s="34">
        <v>-2823.6456100241812</v>
      </c>
      <c r="L98" s="123">
        <v>2155.1804176742144</v>
      </c>
      <c r="M98" s="35">
        <v>1101.9993405143987</v>
      </c>
      <c r="N98" s="34">
        <v>1418.6281490437459</v>
      </c>
      <c r="O98" s="35">
        <v>3257.1797581886131</v>
      </c>
      <c r="P98" s="34">
        <v>3573.8085667179603</v>
      </c>
      <c r="Q98" s="130">
        <v>678.23710925478122</v>
      </c>
      <c r="R98" s="34">
        <v>772.62823477687402</v>
      </c>
      <c r="S98" s="35">
        <v>368.06585843042427</v>
      </c>
      <c r="T98" s="34">
        <v>497.80631347548911</v>
      </c>
      <c r="U98" s="35">
        <v>184.27058465760655</v>
      </c>
      <c r="V98" s="34">
        <v>155.20659619254036</v>
      </c>
      <c r="W98" s="35">
        <v>310.171250824357</v>
      </c>
      <c r="X98" s="34">
        <v>274.82192130138492</v>
      </c>
      <c r="Y98" s="90">
        <v>219.103218289734</v>
      </c>
      <c r="Z98" s="91">
        <v>210.88444493295231</v>
      </c>
      <c r="AA98" s="90">
        <v>309.55141350680913</v>
      </c>
      <c r="AB98" s="91">
        <v>366.37516580349018</v>
      </c>
      <c r="AC98" s="90">
        <v>463.78520334139375</v>
      </c>
      <c r="AD98" s="91">
        <v>567.10178061112333</v>
      </c>
      <c r="AE98" s="96">
        <v>4.9926950566626536</v>
      </c>
      <c r="AF98" s="97">
        <v>3.4848841290125985</v>
      </c>
      <c r="AG98" s="90">
        <v>786.64423829413056</v>
      </c>
      <c r="AH98" s="91">
        <v>980.27785007694013</v>
      </c>
      <c r="AI98" s="90">
        <v>72.783753022667511</v>
      </c>
      <c r="AJ98" s="91">
        <v>70.829720530003542</v>
      </c>
      <c r="AK98" s="106">
        <v>953.72873158936034</v>
      </c>
      <c r="AL98" s="107">
        <v>1545.0928225983732</v>
      </c>
      <c r="AM98" s="106"/>
      <c r="AN98" s="107"/>
      <c r="AO98" s="106">
        <v>0</v>
      </c>
      <c r="AP98" s="107">
        <v>0</v>
      </c>
      <c r="AQ98" s="122">
        <v>73.029862593908163</v>
      </c>
      <c r="AR98" s="115">
        <v>65.486619579889151</v>
      </c>
      <c r="AS98" s="114">
        <v>37.608588543028688</v>
      </c>
      <c r="AT98" s="115">
        <v>43.377110155450183</v>
      </c>
      <c r="AU98" s="106">
        <v>530.37143108375471</v>
      </c>
      <c r="AV98" s="107">
        <v>314.76214552648935</v>
      </c>
      <c r="AW98" s="151"/>
    </row>
    <row r="99" spans="1:49" ht="15" customHeight="1" x14ac:dyDescent="0.3">
      <c r="A99" s="38" t="s">
        <v>28</v>
      </c>
      <c r="B99" s="146">
        <v>4079</v>
      </c>
      <c r="C99" s="160">
        <f>_xlfn.XLOOKUP($A99,'Kunnat aakkosjärj.'!$B$20:$B$312,'Kunnat aakkosjärj.'!D$20:D$312)</f>
        <v>8.36</v>
      </c>
      <c r="D99" s="35">
        <v>1011.1101127727384</v>
      </c>
      <c r="E99" s="34">
        <v>1674.4900759990192</v>
      </c>
      <c r="F99" s="35">
        <v>3458.5834616327529</v>
      </c>
      <c r="G99" s="34">
        <v>4157.7998087766609</v>
      </c>
      <c r="H99" s="287">
        <v>29.234804479617971</v>
      </c>
      <c r="I99" s="288">
        <v>40.273465607082706</v>
      </c>
      <c r="J99" s="35">
        <v>-2443.5023290022064</v>
      </c>
      <c r="K99" s="34">
        <v>-2478.5197009070848</v>
      </c>
      <c r="L99" s="123">
        <v>2307.1896028438346</v>
      </c>
      <c r="M99" s="35">
        <v>588.56989458200542</v>
      </c>
      <c r="N99" s="34">
        <v>865.55505025741604</v>
      </c>
      <c r="O99" s="35">
        <v>2895.75949742584</v>
      </c>
      <c r="P99" s="34">
        <v>3172.7446531012506</v>
      </c>
      <c r="Q99" s="130">
        <v>388.47018141701398</v>
      </c>
      <c r="R99" s="34">
        <v>601.45396911007606</v>
      </c>
      <c r="S99" s="35">
        <v>344.57794557489581</v>
      </c>
      <c r="T99" s="34">
        <v>524.35005393478798</v>
      </c>
      <c r="U99" s="35">
        <v>112.73797014747655</v>
      </c>
      <c r="V99" s="34">
        <v>114.7046642975796</v>
      </c>
      <c r="W99" s="35">
        <v>48.519031625398384</v>
      </c>
      <c r="X99" s="34">
        <v>81.730710958568281</v>
      </c>
      <c r="Y99" s="90">
        <v>203.51739151752878</v>
      </c>
      <c r="Z99" s="91">
        <v>214.85953419955874</v>
      </c>
      <c r="AA99" s="90">
        <v>190.87814328500491</v>
      </c>
      <c r="AB99" s="91">
        <v>279.92891790943452</v>
      </c>
      <c r="AC99" s="90">
        <v>189.97883549889679</v>
      </c>
      <c r="AD99" s="91">
        <v>395.74497670997795</v>
      </c>
      <c r="AE99" s="96">
        <v>0.75920848380588701</v>
      </c>
      <c r="AF99" s="97">
        <v>0.90378146909682611</v>
      </c>
      <c r="AG99" s="90">
        <v>129.65257906349595</v>
      </c>
      <c r="AH99" s="91">
        <v>599.89361363079183</v>
      </c>
      <c r="AI99" s="90">
        <v>12.518469972624651</v>
      </c>
      <c r="AJ99" s="91">
        <v>48.402808044121947</v>
      </c>
      <c r="AK99" s="106">
        <v>4399.6413336602109</v>
      </c>
      <c r="AL99" s="107">
        <v>5449.6630497670994</v>
      </c>
      <c r="AM99" s="106"/>
      <c r="AN99" s="107"/>
      <c r="AO99" s="106">
        <v>212.38762441774944</v>
      </c>
      <c r="AP99" s="107">
        <v>0</v>
      </c>
      <c r="AQ99" s="122">
        <v>30.11168591549399</v>
      </c>
      <c r="AR99" s="115">
        <v>29.909567113446361</v>
      </c>
      <c r="AS99" s="114">
        <v>126.5240506950614</v>
      </c>
      <c r="AT99" s="115">
        <v>131.04579789367739</v>
      </c>
      <c r="AU99" s="106">
        <v>767.02566560431478</v>
      </c>
      <c r="AV99" s="107">
        <v>734.39255209610189</v>
      </c>
      <c r="AW99" s="151"/>
    </row>
    <row r="100" spans="1:49" ht="15" customHeight="1" x14ac:dyDescent="0.3">
      <c r="A100" s="38" t="s">
        <v>27</v>
      </c>
      <c r="B100" s="146">
        <v>147746</v>
      </c>
      <c r="C100" s="160">
        <f>_xlfn.XLOOKUP($A100,'Kunnat aakkosjärj.'!$B$20:$B$312,'Kunnat aakkosjärj.'!D$20:D$312)</f>
        <v>7.36</v>
      </c>
      <c r="D100" s="35">
        <v>592.78261326871791</v>
      </c>
      <c r="E100" s="34">
        <v>2896.4251137086621</v>
      </c>
      <c r="F100" s="35">
        <v>2891.5688941832605</v>
      </c>
      <c r="G100" s="34">
        <v>4900.9885879143931</v>
      </c>
      <c r="H100" s="287">
        <v>20.500380069144182</v>
      </c>
      <c r="I100" s="288">
        <v>59.098793268996999</v>
      </c>
      <c r="J100" s="35">
        <v>-2279.2944555520962</v>
      </c>
      <c r="K100" s="34">
        <v>-1990.2959537314041</v>
      </c>
      <c r="L100" s="123">
        <v>2268.4921746104801</v>
      </c>
      <c r="M100" s="35">
        <v>391.9368634683849</v>
      </c>
      <c r="N100" s="34">
        <v>1092.571456350764</v>
      </c>
      <c r="O100" s="35">
        <v>2660.4290380788652</v>
      </c>
      <c r="P100" s="34">
        <v>3361.0636309612441</v>
      </c>
      <c r="Q100" s="130">
        <v>449.16884971505146</v>
      </c>
      <c r="R100" s="34">
        <v>1223.1342107400537</v>
      </c>
      <c r="S100" s="35">
        <v>385.1058281104057</v>
      </c>
      <c r="T100" s="34">
        <v>793.48678014971631</v>
      </c>
      <c r="U100" s="35">
        <v>116.63517322471672</v>
      </c>
      <c r="V100" s="34">
        <v>154.14676606323181</v>
      </c>
      <c r="W100" s="35">
        <v>64.063021604645812</v>
      </c>
      <c r="X100" s="34">
        <v>429.64743059033748</v>
      </c>
      <c r="Y100" s="90">
        <v>476.38859123089634</v>
      </c>
      <c r="Z100" s="91">
        <v>922.76499587129274</v>
      </c>
      <c r="AA100" s="90">
        <v>94.286231446997022</v>
      </c>
      <c r="AB100" s="91">
        <v>132.5509979477653</v>
      </c>
      <c r="AC100" s="90">
        <v>5.7477472824983424</v>
      </c>
      <c r="AD100" s="91">
        <v>395.83151212215563</v>
      </c>
      <c r="AE100" s="96">
        <v>1.4806345735462709</v>
      </c>
      <c r="AF100" s="97">
        <v>1.5258635160671994</v>
      </c>
      <c r="AG100" s="90">
        <v>25.422351806478687</v>
      </c>
      <c r="AH100" s="91">
        <v>207.25291121248631</v>
      </c>
      <c r="AI100" s="90">
        <v>2.6133412137925873</v>
      </c>
      <c r="AJ100" s="91">
        <v>11.130634283142705</v>
      </c>
      <c r="AK100" s="106">
        <v>2332.6295447592493</v>
      </c>
      <c r="AL100" s="107">
        <v>6009.86505956168</v>
      </c>
      <c r="AM100" s="106"/>
      <c r="AN100" s="107"/>
      <c r="AO100" s="106">
        <v>1022.6284137641628</v>
      </c>
      <c r="AP100" s="107">
        <v>3.6129903347637162</v>
      </c>
      <c r="AQ100" s="122">
        <v>55.800517094046533</v>
      </c>
      <c r="AR100" s="115">
        <v>38.704779646123505</v>
      </c>
      <c r="AS100" s="114">
        <v>84.331581194125306</v>
      </c>
      <c r="AT100" s="115">
        <v>117.85118701869594</v>
      </c>
      <c r="AU100" s="106">
        <v>755.89946265888761</v>
      </c>
      <c r="AV100" s="107">
        <v>1586.5334291283691</v>
      </c>
      <c r="AW100" s="151"/>
    </row>
    <row r="101" spans="1:49" ht="15" customHeight="1" x14ac:dyDescent="0.3">
      <c r="A101" s="38" t="s">
        <v>11</v>
      </c>
      <c r="B101" s="146">
        <v>19182</v>
      </c>
      <c r="C101" s="160">
        <f>_xlfn.XLOOKUP($A101,'Kunnat aakkosjärj.'!$B$20:$B$312,'Kunnat aakkosjärj.'!D$20:D$312)</f>
        <v>8.36</v>
      </c>
      <c r="D101" s="35">
        <v>1120.6142263580439</v>
      </c>
      <c r="E101" s="34">
        <v>2122.0941163590869</v>
      </c>
      <c r="F101" s="35">
        <v>3477.1033051819413</v>
      </c>
      <c r="G101" s="34">
        <v>4957.9301292878736</v>
      </c>
      <c r="H101" s="287">
        <v>32.228384606462164</v>
      </c>
      <c r="I101" s="288">
        <v>42.802017394785089</v>
      </c>
      <c r="J101" s="35">
        <v>-2341.9145261182357</v>
      </c>
      <c r="K101" s="34">
        <v>-2835.8360129287871</v>
      </c>
      <c r="L101" s="123">
        <v>2468.151262120738</v>
      </c>
      <c r="M101" s="35">
        <v>369.57971014492756</v>
      </c>
      <c r="N101" s="34">
        <v>1200.4352345949328</v>
      </c>
      <c r="O101" s="35">
        <v>2837.7309722656655</v>
      </c>
      <c r="P101" s="34">
        <v>3668.5864967156708</v>
      </c>
      <c r="Q101" s="130">
        <v>481.74671879887399</v>
      </c>
      <c r="R101" s="34">
        <v>793.0129397351684</v>
      </c>
      <c r="S101" s="35">
        <v>431.42809925972267</v>
      </c>
      <c r="T101" s="34">
        <v>636.04832759879048</v>
      </c>
      <c r="U101" s="35">
        <v>111.66326894921583</v>
      </c>
      <c r="V101" s="34">
        <v>124.67809525243949</v>
      </c>
      <c r="W101" s="35">
        <v>50.318619539151285</v>
      </c>
      <c r="X101" s="34">
        <v>156.96461213637784</v>
      </c>
      <c r="Y101" s="90">
        <v>271.18876498800955</v>
      </c>
      <c r="Z101" s="91">
        <v>390.94130174121574</v>
      </c>
      <c r="AA101" s="90">
        <v>177.64258000148865</v>
      </c>
      <c r="AB101" s="91">
        <v>202.84706072322459</v>
      </c>
      <c r="AC101" s="90">
        <v>302.45568605984778</v>
      </c>
      <c r="AD101" s="91">
        <v>492.68201021791265</v>
      </c>
      <c r="AE101" s="96">
        <v>2.4120702603003812</v>
      </c>
      <c r="AF101" s="97">
        <v>2.8825810002839649</v>
      </c>
      <c r="AG101" s="90">
        <v>378.93601866333023</v>
      </c>
      <c r="AH101" s="91">
        <v>653.34523042435626</v>
      </c>
      <c r="AI101" s="90">
        <v>34.660311928271149</v>
      </c>
      <c r="AJ101" s="91">
        <v>41.403335951589639</v>
      </c>
      <c r="AK101" s="106">
        <v>1435.904748722761</v>
      </c>
      <c r="AL101" s="107">
        <v>1934.3976347617559</v>
      </c>
      <c r="AM101" s="106"/>
      <c r="AN101" s="107"/>
      <c r="AO101" s="106">
        <v>316.48708216035868</v>
      </c>
      <c r="AP101" s="107">
        <v>18.972531018663332</v>
      </c>
      <c r="AQ101" s="122">
        <v>67.84021904427135</v>
      </c>
      <c r="AR101" s="115">
        <v>61.442739936491286</v>
      </c>
      <c r="AS101" s="114">
        <v>51.696164113765178</v>
      </c>
      <c r="AT101" s="115">
        <v>51.981504289077179</v>
      </c>
      <c r="AU101" s="106">
        <v>-120.02265717860493</v>
      </c>
      <c r="AV101" s="107">
        <v>236.1756855385257</v>
      </c>
      <c r="AW101" s="151"/>
    </row>
    <row r="102" spans="1:49" ht="15" customHeight="1" x14ac:dyDescent="0.3">
      <c r="A102" s="38" t="s">
        <v>139</v>
      </c>
      <c r="B102" s="146">
        <v>1217</v>
      </c>
      <c r="C102" s="160">
        <f>_xlfn.XLOOKUP($A102,'Kunnat aakkosjärj.'!$B$20:$B$312,'Kunnat aakkosjärj.'!D$20:D$312)</f>
        <v>8.86</v>
      </c>
      <c r="D102" s="35">
        <v>4567.0571322925225</v>
      </c>
      <c r="E102" s="34">
        <v>5982.3730320460154</v>
      </c>
      <c r="F102" s="35">
        <v>7566.5711750205419</v>
      </c>
      <c r="G102" s="34">
        <v>8808.0999342645846</v>
      </c>
      <c r="H102" s="287">
        <v>60.358344970965327</v>
      </c>
      <c r="I102" s="288">
        <v>67.918995886659431</v>
      </c>
      <c r="J102" s="35">
        <v>-2999.5140427280194</v>
      </c>
      <c r="K102" s="34">
        <v>-2826.0027033689403</v>
      </c>
      <c r="L102" s="123">
        <v>2389.0986852917008</v>
      </c>
      <c r="M102" s="35">
        <v>940.51273623664747</v>
      </c>
      <c r="N102" s="34">
        <v>940.51273623664747</v>
      </c>
      <c r="O102" s="35">
        <v>3329.6114215283483</v>
      </c>
      <c r="P102" s="34">
        <v>3329.6114215283483</v>
      </c>
      <c r="Q102" s="130">
        <v>504.38638455217745</v>
      </c>
      <c r="R102" s="34">
        <v>556.95470008216921</v>
      </c>
      <c r="S102" s="35">
        <v>1135.9584798685291</v>
      </c>
      <c r="T102" s="34">
        <v>1146.9870254724733</v>
      </c>
      <c r="U102" s="35">
        <v>44.401832768619585</v>
      </c>
      <c r="V102" s="34">
        <v>48.558064538938041</v>
      </c>
      <c r="W102" s="35">
        <v>-631.57209531635169</v>
      </c>
      <c r="X102" s="34">
        <v>-590.85401807723906</v>
      </c>
      <c r="Y102" s="90">
        <v>323.15195562859492</v>
      </c>
      <c r="Z102" s="91">
        <v>323.15196384552178</v>
      </c>
      <c r="AA102" s="90">
        <v>156.08335348669823</v>
      </c>
      <c r="AB102" s="91">
        <v>172.35070876697924</v>
      </c>
      <c r="AC102" s="90">
        <v>182.40953163516843</v>
      </c>
      <c r="AD102" s="91">
        <v>234.15579293344288</v>
      </c>
      <c r="AE102" s="96">
        <v>0.63755236302775853</v>
      </c>
      <c r="AF102" s="97">
        <v>0.71904133763456757</v>
      </c>
      <c r="AG102" s="90">
        <v>2824.6781922760888</v>
      </c>
      <c r="AH102" s="91">
        <v>3548.1869104354969</v>
      </c>
      <c r="AI102" s="90">
        <v>124.77748753083515</v>
      </c>
      <c r="AJ102" s="91">
        <v>135.38045151114858</v>
      </c>
      <c r="AK102" s="106">
        <v>7203.0936729663108</v>
      </c>
      <c r="AL102" s="107">
        <v>6981.2366474938372</v>
      </c>
      <c r="AM102" s="106"/>
      <c r="AN102" s="107"/>
      <c r="AO102" s="106">
        <v>0</v>
      </c>
      <c r="AP102" s="107">
        <v>0</v>
      </c>
      <c r="AQ102" s="122">
        <v>45.40735884377581</v>
      </c>
      <c r="AR102" s="115">
        <v>46.164616781972377</v>
      </c>
      <c r="AS102" s="114">
        <v>106.07498905311536</v>
      </c>
      <c r="AT102" s="115">
        <v>92.408596604186229</v>
      </c>
      <c r="AU102" s="106">
        <v>4789.9259408381258</v>
      </c>
      <c r="AV102" s="107">
        <v>5097.3697534921939</v>
      </c>
      <c r="AW102" s="151"/>
    </row>
    <row r="103" spans="1:49" ht="15" customHeight="1" x14ac:dyDescent="0.3">
      <c r="A103" s="38" t="s">
        <v>143</v>
      </c>
      <c r="B103" s="146">
        <v>3625</v>
      </c>
      <c r="C103" s="160">
        <f>_xlfn.XLOOKUP($A103,'Kunnat aakkosjärj.'!$B$20:$B$312,'Kunnat aakkosjärj.'!D$20:D$312)</f>
        <v>8.86</v>
      </c>
      <c r="D103" s="35">
        <v>1093.5879420689655</v>
      </c>
      <c r="E103" s="34">
        <v>1778.2643448275862</v>
      </c>
      <c r="F103" s="35">
        <v>3906.7177655172413</v>
      </c>
      <c r="G103" s="34">
        <v>4534.6830565517239</v>
      </c>
      <c r="H103" s="287">
        <v>27.992499271934907</v>
      </c>
      <c r="I103" s="288">
        <v>39.214743845401593</v>
      </c>
      <c r="J103" s="35">
        <v>-2784.2410482758623</v>
      </c>
      <c r="K103" s="34">
        <v>-2756.4187117241381</v>
      </c>
      <c r="L103" s="123">
        <v>2283.793315862069</v>
      </c>
      <c r="M103" s="35">
        <v>1234.5920000000001</v>
      </c>
      <c r="N103" s="34">
        <v>1446.5752</v>
      </c>
      <c r="O103" s="35">
        <v>3518.3853158620691</v>
      </c>
      <c r="P103" s="34">
        <v>3730.3685158620692</v>
      </c>
      <c r="Q103" s="130">
        <v>632.17128275862069</v>
      </c>
      <c r="R103" s="34">
        <v>839.65457931034484</v>
      </c>
      <c r="S103" s="35">
        <v>548.28596965517238</v>
      </c>
      <c r="T103" s="34">
        <v>625.45238068965512</v>
      </c>
      <c r="U103" s="35">
        <v>115.2995549304691</v>
      </c>
      <c r="V103" s="34">
        <v>134.24756308138112</v>
      </c>
      <c r="W103" s="35">
        <v>57.12119172413793</v>
      </c>
      <c r="X103" s="34">
        <v>187.43807724137932</v>
      </c>
      <c r="Y103" s="90">
        <v>608.9426206896552</v>
      </c>
      <c r="Z103" s="91">
        <v>732.15536551724131</v>
      </c>
      <c r="AA103" s="90">
        <v>103.81458963122962</v>
      </c>
      <c r="AB103" s="91">
        <v>114.68256859896933</v>
      </c>
      <c r="AC103" s="90">
        <v>1.8700937931034483</v>
      </c>
      <c r="AD103" s="91">
        <v>72.591042758620702</v>
      </c>
      <c r="AE103" s="96">
        <v>1.2839261052282276</v>
      </c>
      <c r="AF103" s="97">
        <v>1.3416119658969421</v>
      </c>
      <c r="AG103" s="90">
        <v>1880.017903448276</v>
      </c>
      <c r="AH103" s="91">
        <v>2278.0062400000002</v>
      </c>
      <c r="AI103" s="90">
        <v>135.67763696983076</v>
      </c>
      <c r="AJ103" s="91">
        <v>140.05245334786596</v>
      </c>
      <c r="AK103" s="106">
        <v>3727.0279668965518</v>
      </c>
      <c r="AL103" s="107">
        <v>4703.2028303448278</v>
      </c>
      <c r="AM103" s="106"/>
      <c r="AN103" s="107"/>
      <c r="AO103" s="106">
        <v>113.15988413793104</v>
      </c>
      <c r="AP103" s="107">
        <v>26.122857931034481</v>
      </c>
      <c r="AQ103" s="122">
        <v>52.754958773499872</v>
      </c>
      <c r="AR103" s="115">
        <v>47.889281755640106</v>
      </c>
      <c r="AS103" s="114">
        <v>95.94310965248377</v>
      </c>
      <c r="AT103" s="115">
        <v>97.989810964108443</v>
      </c>
      <c r="AU103" s="106">
        <v>1138.4720993103449</v>
      </c>
      <c r="AV103" s="107">
        <v>1056.4719255172413</v>
      </c>
      <c r="AW103" s="151"/>
    </row>
    <row r="104" spans="1:49" ht="15" customHeight="1" x14ac:dyDescent="0.3">
      <c r="A104" s="38" t="s">
        <v>29</v>
      </c>
      <c r="B104" s="146">
        <v>9184</v>
      </c>
      <c r="C104" s="160">
        <f>_xlfn.XLOOKUP($A104,'Kunnat aakkosjärj.'!$B$20:$B$312,'Kunnat aakkosjärj.'!D$20:D$312)</f>
        <v>9.11</v>
      </c>
      <c r="D104" s="35">
        <v>2148.3932687282231</v>
      </c>
      <c r="E104" s="34">
        <v>3938.4435975609758</v>
      </c>
      <c r="F104" s="35">
        <v>4453.5750609756096</v>
      </c>
      <c r="G104" s="34">
        <v>6200.0849303135892</v>
      </c>
      <c r="H104" s="287">
        <v>48.23974535769004</v>
      </c>
      <c r="I104" s="288">
        <v>63.522413673803925</v>
      </c>
      <c r="J104" s="35">
        <v>-2298.9886411149823</v>
      </c>
      <c r="K104" s="34">
        <v>-2231.2339939024391</v>
      </c>
      <c r="L104" s="123">
        <v>2374.5461106271778</v>
      </c>
      <c r="M104" s="35">
        <v>731.35148083623699</v>
      </c>
      <c r="N104" s="34">
        <v>1152.2212543554008</v>
      </c>
      <c r="O104" s="35">
        <v>3105.8975914634148</v>
      </c>
      <c r="P104" s="34">
        <v>3526.7673649825783</v>
      </c>
      <c r="Q104" s="130">
        <v>637.69431946864108</v>
      </c>
      <c r="R104" s="34">
        <v>1135.1475391986062</v>
      </c>
      <c r="S104" s="35">
        <v>590.4326720383275</v>
      </c>
      <c r="T104" s="34">
        <v>1082.8139155052265</v>
      </c>
      <c r="U104" s="35">
        <v>108.00457861980335</v>
      </c>
      <c r="V104" s="34">
        <v>104.83311333036957</v>
      </c>
      <c r="W104" s="35">
        <v>47.261647430313587</v>
      </c>
      <c r="X104" s="34">
        <v>52.333623693379792</v>
      </c>
      <c r="Y104" s="90">
        <v>218.22637195121951</v>
      </c>
      <c r="Z104" s="91">
        <v>595.07970383275256</v>
      </c>
      <c r="AA104" s="90">
        <v>292.21685957076943</v>
      </c>
      <c r="AB104" s="91">
        <v>190.75554617094451</v>
      </c>
      <c r="AC104" s="90">
        <v>245.52003484320556</v>
      </c>
      <c r="AD104" s="91">
        <v>301.77439024390242</v>
      </c>
      <c r="AE104" s="96">
        <v>0.85764637953720546</v>
      </c>
      <c r="AF104" s="97">
        <v>1.1098116049579723</v>
      </c>
      <c r="AG104" s="90">
        <v>362.66855400696863</v>
      </c>
      <c r="AH104" s="91">
        <v>927.91093205574919</v>
      </c>
      <c r="AI104" s="90">
        <v>25.718111122556778</v>
      </c>
      <c r="AJ104" s="91">
        <v>45.613929624431997</v>
      </c>
      <c r="AK104" s="106">
        <v>6218.0020688153309</v>
      </c>
      <c r="AL104" s="107">
        <v>7993.6575566202091</v>
      </c>
      <c r="AM104" s="106"/>
      <c r="AN104" s="107"/>
      <c r="AO104" s="106">
        <v>0</v>
      </c>
      <c r="AP104" s="107">
        <v>0</v>
      </c>
      <c r="AQ104" s="122">
        <v>37.754543332037358</v>
      </c>
      <c r="AR104" s="115">
        <v>37.769427013044051</v>
      </c>
      <c r="AS104" s="114">
        <v>136.44338445896267</v>
      </c>
      <c r="AT104" s="115">
        <v>143.69913199198638</v>
      </c>
      <c r="AU104" s="106">
        <v>447.02767421602789</v>
      </c>
      <c r="AV104" s="107">
        <v>2440.448606271777</v>
      </c>
      <c r="AW104" s="151"/>
    </row>
    <row r="105" spans="1:49" ht="15" customHeight="1" x14ac:dyDescent="0.3">
      <c r="A105" s="38" t="s">
        <v>41</v>
      </c>
      <c r="B105" s="146">
        <v>1523</v>
      </c>
      <c r="C105" s="160">
        <f>_xlfn.XLOOKUP($A105,'Kunnat aakkosjärj.'!$B$20:$B$312,'Kunnat aakkosjärj.'!D$20:D$312)</f>
        <v>8.86</v>
      </c>
      <c r="D105" s="35"/>
      <c r="E105" s="34"/>
      <c r="F105" s="35"/>
      <c r="G105" s="34"/>
      <c r="H105" s="287"/>
      <c r="I105" s="288"/>
      <c r="J105" s="35"/>
      <c r="K105" s="34"/>
      <c r="L105" s="123"/>
      <c r="M105" s="35"/>
      <c r="N105" s="34"/>
      <c r="O105" s="35"/>
      <c r="P105" s="34"/>
      <c r="Q105" s="130"/>
      <c r="R105" s="34"/>
      <c r="S105" s="35"/>
      <c r="T105" s="34"/>
      <c r="U105" s="35"/>
      <c r="V105" s="34"/>
      <c r="W105" s="35"/>
      <c r="X105" s="34"/>
      <c r="Y105" s="90"/>
      <c r="Z105" s="91"/>
      <c r="AA105" s="90"/>
      <c r="AB105" s="91"/>
      <c r="AC105" s="90"/>
      <c r="AD105" s="91"/>
      <c r="AE105" s="96"/>
      <c r="AF105" s="97"/>
      <c r="AG105" s="90"/>
      <c r="AH105" s="91"/>
      <c r="AI105" s="90"/>
      <c r="AJ105" s="91"/>
      <c r="AK105" s="106"/>
      <c r="AL105" s="107"/>
      <c r="AM105" s="106"/>
      <c r="AN105" s="107"/>
      <c r="AO105" s="106"/>
      <c r="AP105" s="107"/>
      <c r="AQ105" s="122"/>
      <c r="AR105" s="115"/>
      <c r="AS105" s="114"/>
      <c r="AT105" s="115"/>
      <c r="AU105" s="106"/>
      <c r="AV105" s="107"/>
      <c r="AW105" s="151"/>
    </row>
    <row r="106" spans="1:49" ht="15" customHeight="1" x14ac:dyDescent="0.3">
      <c r="A106" s="38" t="s">
        <v>160</v>
      </c>
      <c r="B106" s="146">
        <v>1035</v>
      </c>
      <c r="C106" s="160">
        <f>_xlfn.XLOOKUP($A106,'Kunnat aakkosjärj.'!$B$20:$B$312,'Kunnat aakkosjärj.'!D$20:D$312)</f>
        <v>9.11</v>
      </c>
      <c r="D106" s="35">
        <v>1479.4847632850242</v>
      </c>
      <c r="E106" s="34">
        <v>1652.0186666666668</v>
      </c>
      <c r="F106" s="35">
        <v>3965.9934299516908</v>
      </c>
      <c r="G106" s="34">
        <v>4388.8561062801937</v>
      </c>
      <c r="H106" s="287">
        <v>37.304266621113527</v>
      </c>
      <c r="I106" s="288">
        <v>37.641212804920301</v>
      </c>
      <c r="J106" s="35">
        <v>-2486.5086666666671</v>
      </c>
      <c r="K106" s="34">
        <v>-2736.8374396135264</v>
      </c>
      <c r="L106" s="123">
        <v>2323.7348599033817</v>
      </c>
      <c r="M106" s="35">
        <v>1507.4685990338164</v>
      </c>
      <c r="N106" s="34">
        <v>1859.508106280193</v>
      </c>
      <c r="O106" s="35">
        <v>3831.2034589371979</v>
      </c>
      <c r="P106" s="34">
        <v>4183.2429661835749</v>
      </c>
      <c r="Q106" s="130">
        <v>1249.4567149758454</v>
      </c>
      <c r="R106" s="34">
        <v>1353.2925893719807</v>
      </c>
      <c r="S106" s="35">
        <v>617.70085990338168</v>
      </c>
      <c r="T106" s="34">
        <v>753.67445410628022</v>
      </c>
      <c r="U106" s="35">
        <v>202.27537244666948</v>
      </c>
      <c r="V106" s="34">
        <v>179.55930203004397</v>
      </c>
      <c r="W106" s="35">
        <v>631.75585507246387</v>
      </c>
      <c r="X106" s="34">
        <v>599.61813526570052</v>
      </c>
      <c r="Y106" s="90">
        <v>361.12431884057975</v>
      </c>
      <c r="Z106" s="91">
        <v>384.76457004830911</v>
      </c>
      <c r="AA106" s="90">
        <v>345.99074329508801</v>
      </c>
      <c r="AB106" s="91">
        <v>351.71964747223689</v>
      </c>
      <c r="AC106" s="90">
        <v>1187.3188695652175</v>
      </c>
      <c r="AD106" s="91">
        <v>1267.5144927536232</v>
      </c>
      <c r="AE106" s="96">
        <v>2.3100600332008674</v>
      </c>
      <c r="AF106" s="97">
        <v>2.0826018553709176</v>
      </c>
      <c r="AG106" s="90">
        <v>4141.7223671497586</v>
      </c>
      <c r="AH106" s="91">
        <v>4375.9428212560388</v>
      </c>
      <c r="AI106" s="90">
        <v>308.29882281467047</v>
      </c>
      <c r="AJ106" s="91">
        <v>308.11046218099534</v>
      </c>
      <c r="AK106" s="106">
        <v>3811.2888888888888</v>
      </c>
      <c r="AL106" s="107">
        <v>4725.7420676328502</v>
      </c>
      <c r="AM106" s="106"/>
      <c r="AN106" s="107"/>
      <c r="AO106" s="106">
        <v>388.2776328502415</v>
      </c>
      <c r="AP106" s="107">
        <v>0</v>
      </c>
      <c r="AQ106" s="122">
        <v>65.019987621902331</v>
      </c>
      <c r="AR106" s="115">
        <v>57.294412801693021</v>
      </c>
      <c r="AS106" s="114">
        <v>81.850077671547382</v>
      </c>
      <c r="AT106" s="115">
        <v>92.134578009201661</v>
      </c>
      <c r="AU106" s="106">
        <v>4618.8383574879226</v>
      </c>
      <c r="AV106" s="107">
        <v>2869.8312367149761</v>
      </c>
      <c r="AW106" s="151"/>
    </row>
    <row r="107" spans="1:49" ht="15" customHeight="1" x14ac:dyDescent="0.3">
      <c r="A107" s="38" t="s">
        <v>164</v>
      </c>
      <c r="B107" s="146">
        <v>2499</v>
      </c>
      <c r="C107" s="160">
        <f>_xlfn.XLOOKUP($A107,'Kunnat aakkosjärj.'!$B$20:$B$312,'Kunnat aakkosjärj.'!D$20:D$312)</f>
        <v>9.36</v>
      </c>
      <c r="D107" s="35">
        <v>1045.7440336134453</v>
      </c>
      <c r="E107" s="34">
        <v>1427.2208643457382</v>
      </c>
      <c r="F107" s="35">
        <v>3590.2188515406165</v>
      </c>
      <c r="G107" s="34">
        <v>4034.5592917166869</v>
      </c>
      <c r="H107" s="287">
        <v>29.127584608517694</v>
      </c>
      <c r="I107" s="288">
        <v>35.374888832987317</v>
      </c>
      <c r="J107" s="35">
        <v>-2544.474817927171</v>
      </c>
      <c r="K107" s="34">
        <v>-2607.3384273709485</v>
      </c>
      <c r="L107" s="123">
        <v>2184.1178471388557</v>
      </c>
      <c r="M107" s="35">
        <v>1123.576630652261</v>
      </c>
      <c r="N107" s="34">
        <v>1376.1647979191678</v>
      </c>
      <c r="O107" s="35">
        <v>3307.6944777911167</v>
      </c>
      <c r="P107" s="34">
        <v>3560.2826450580233</v>
      </c>
      <c r="Q107" s="130">
        <v>651.50005202080831</v>
      </c>
      <c r="R107" s="34">
        <v>784.67851540616255</v>
      </c>
      <c r="S107" s="35">
        <v>379.28476590636257</v>
      </c>
      <c r="T107" s="34">
        <v>520.57032012805121</v>
      </c>
      <c r="U107" s="35">
        <v>171.77068803803473</v>
      </c>
      <c r="V107" s="34">
        <v>150.73439361912628</v>
      </c>
      <c r="W107" s="35">
        <v>272.2152861144458</v>
      </c>
      <c r="X107" s="34">
        <v>264.10819527811122</v>
      </c>
      <c r="Y107" s="90">
        <v>110.28396158463386</v>
      </c>
      <c r="Z107" s="91">
        <v>156.8734773909564</v>
      </c>
      <c r="AA107" s="90">
        <v>590.74777751870636</v>
      </c>
      <c r="AB107" s="91">
        <v>500.19833081828438</v>
      </c>
      <c r="AC107" s="90">
        <v>541.60230492196877</v>
      </c>
      <c r="AD107" s="91">
        <v>621.82979191676668</v>
      </c>
      <c r="AE107" s="96">
        <v>0.72207699735672237</v>
      </c>
      <c r="AF107" s="97">
        <v>0.75236279656650495</v>
      </c>
      <c r="AG107" s="90">
        <v>113.54374149659864</v>
      </c>
      <c r="AH107" s="91">
        <v>391.90527410964387</v>
      </c>
      <c r="AI107" s="90">
        <v>8.7840622530145076</v>
      </c>
      <c r="AJ107" s="91">
        <v>26.668564530881973</v>
      </c>
      <c r="AK107" s="106">
        <v>7944.7474989995999</v>
      </c>
      <c r="AL107" s="107">
        <v>9086.6438695478191</v>
      </c>
      <c r="AM107" s="106"/>
      <c r="AN107" s="107"/>
      <c r="AO107" s="106">
        <v>234.20905562224891</v>
      </c>
      <c r="AP107" s="107">
        <v>0</v>
      </c>
      <c r="AQ107" s="122">
        <v>31.147767714074565</v>
      </c>
      <c r="AR107" s="115">
        <v>28.022336257168966</v>
      </c>
      <c r="AS107" s="114">
        <v>200.29720910246729</v>
      </c>
      <c r="AT107" s="115">
        <v>199.53592138276596</v>
      </c>
      <c r="AU107" s="106">
        <v>528.62336934773907</v>
      </c>
      <c r="AV107" s="107">
        <v>67.206534613845562</v>
      </c>
      <c r="AW107" s="151"/>
    </row>
    <row r="108" spans="1:49" ht="15" customHeight="1" x14ac:dyDescent="0.3">
      <c r="A108" s="38" t="s">
        <v>178</v>
      </c>
      <c r="B108" s="146">
        <v>1174</v>
      </c>
      <c r="C108" s="160">
        <f>_xlfn.XLOOKUP($A108,'Kunnat aakkosjärj.'!$B$20:$B$312,'Kunnat aakkosjärj.'!D$20:D$312)</f>
        <v>9.86</v>
      </c>
      <c r="D108" s="35">
        <v>1118.9127512776831</v>
      </c>
      <c r="E108" s="34">
        <v>1635.4344122657581</v>
      </c>
      <c r="F108" s="35">
        <v>4123.0628109028967</v>
      </c>
      <c r="G108" s="34">
        <v>4600.5110732538333</v>
      </c>
      <c r="H108" s="287">
        <v>27.137902151741805</v>
      </c>
      <c r="I108" s="288">
        <v>35.5489724125162</v>
      </c>
      <c r="J108" s="35">
        <v>-3004.1500596252131</v>
      </c>
      <c r="K108" s="34">
        <v>-2965.0766609880748</v>
      </c>
      <c r="L108" s="123">
        <v>2807.3881601362864</v>
      </c>
      <c r="M108" s="35">
        <v>839.40374787052815</v>
      </c>
      <c r="N108" s="34">
        <v>925.0425894378194</v>
      </c>
      <c r="O108" s="35">
        <v>3646.7919080068145</v>
      </c>
      <c r="P108" s="34">
        <v>3732.4307495741059</v>
      </c>
      <c r="Q108" s="130">
        <v>618.37020442930157</v>
      </c>
      <c r="R108" s="34">
        <v>668.65417376490632</v>
      </c>
      <c r="S108" s="35">
        <v>438.33683986371381</v>
      </c>
      <c r="T108" s="34">
        <v>435.26405451448039</v>
      </c>
      <c r="U108" s="35">
        <v>141.07192190863151</v>
      </c>
      <c r="V108" s="34">
        <v>153.62035225048925</v>
      </c>
      <c r="W108" s="35">
        <v>165.1863202725724</v>
      </c>
      <c r="X108" s="34">
        <v>218.90971039182284</v>
      </c>
      <c r="Y108" s="90">
        <v>229.1311754684838</v>
      </c>
      <c r="Z108" s="91">
        <v>269.16524701873936</v>
      </c>
      <c r="AA108" s="90">
        <v>269.88847583643121</v>
      </c>
      <c r="AB108" s="91">
        <v>248.41772151898732</v>
      </c>
      <c r="AC108" s="90">
        <v>598.80749574105619</v>
      </c>
      <c r="AD108" s="91">
        <v>438.67120954003406</v>
      </c>
      <c r="AE108" s="96">
        <v>0.66188509290155328</v>
      </c>
      <c r="AF108" s="97">
        <v>0.60521042084168342</v>
      </c>
      <c r="AG108" s="90">
        <v>5633.7308347529815</v>
      </c>
      <c r="AH108" s="91">
        <v>6092.8449744463369</v>
      </c>
      <c r="AI108" s="90">
        <v>441.09076527403278</v>
      </c>
      <c r="AJ108" s="91">
        <v>417.80204832773239</v>
      </c>
      <c r="AK108" s="106">
        <v>8688.2453151618392</v>
      </c>
      <c r="AL108" s="107">
        <v>10718.909710391823</v>
      </c>
      <c r="AM108" s="106"/>
      <c r="AN108" s="107"/>
      <c r="AO108" s="106">
        <v>232.13082623509371</v>
      </c>
      <c r="AP108" s="107">
        <v>0</v>
      </c>
      <c r="AQ108" s="122">
        <v>18.603630652178754</v>
      </c>
      <c r="AR108" s="115">
        <v>16.74060382008626</v>
      </c>
      <c r="AS108" s="114">
        <v>192.66575101386255</v>
      </c>
      <c r="AT108" s="115">
        <v>211.83875079668579</v>
      </c>
      <c r="AU108" s="106">
        <v>-2436.4387393526408</v>
      </c>
      <c r="AV108" s="107">
        <v>-2383.3049403747868</v>
      </c>
      <c r="AW108" s="151"/>
    </row>
    <row r="109" spans="1:49" ht="15" customHeight="1" x14ac:dyDescent="0.3">
      <c r="A109" s="38" t="s">
        <v>190</v>
      </c>
      <c r="B109" s="146">
        <v>18762</v>
      </c>
      <c r="C109" s="160">
        <f>_xlfn.XLOOKUP($A109,'Kunnat aakkosjärj.'!$B$20:$B$312,'Kunnat aakkosjärj.'!D$20:D$312)</f>
        <v>8.86</v>
      </c>
      <c r="D109" s="35">
        <v>663.02376878797565</v>
      </c>
      <c r="E109" s="34">
        <v>1205.9655580428525</v>
      </c>
      <c r="F109" s="35">
        <v>3530.3905921543546</v>
      </c>
      <c r="G109" s="34">
        <v>4244.6084639164264</v>
      </c>
      <c r="H109" s="287">
        <v>18.780464979184579</v>
      </c>
      <c r="I109" s="288">
        <v>28.411703182868582</v>
      </c>
      <c r="J109" s="35">
        <v>-2867.3668233663789</v>
      </c>
      <c r="K109" s="34">
        <v>-3038.6429058735744</v>
      </c>
      <c r="L109" s="123">
        <v>2362.6047009913655</v>
      </c>
      <c r="M109" s="35">
        <v>1105.4574672209785</v>
      </c>
      <c r="N109" s="34">
        <v>1523.0389132288669</v>
      </c>
      <c r="O109" s="35">
        <v>3468.0621682123437</v>
      </c>
      <c r="P109" s="34">
        <v>3885.6436142202324</v>
      </c>
      <c r="Q109" s="130">
        <v>541.81206321287709</v>
      </c>
      <c r="R109" s="34">
        <v>741.4145634793731</v>
      </c>
      <c r="S109" s="35">
        <v>391.6647985289415</v>
      </c>
      <c r="T109" s="34">
        <v>514.52103027395799</v>
      </c>
      <c r="U109" s="35">
        <v>138.33565468427992</v>
      </c>
      <c r="V109" s="34">
        <v>144.09800957690788</v>
      </c>
      <c r="W109" s="35">
        <v>150.14726468393562</v>
      </c>
      <c r="X109" s="34">
        <v>226.8935332054152</v>
      </c>
      <c r="Y109" s="90">
        <v>264.0182677752905</v>
      </c>
      <c r="Z109" s="91">
        <v>337.7467167679352</v>
      </c>
      <c r="AA109" s="90">
        <v>205.2176418618202</v>
      </c>
      <c r="AB109" s="91">
        <v>219.51791880446225</v>
      </c>
      <c r="AC109" s="90">
        <v>281.54097644174396</v>
      </c>
      <c r="AD109" s="91">
        <v>408.22918079096041</v>
      </c>
      <c r="AE109" s="96">
        <v>0.76761485552023234</v>
      </c>
      <c r="AF109" s="97">
        <v>0.82499911136269333</v>
      </c>
      <c r="AG109" s="90">
        <v>58.885837330774976</v>
      </c>
      <c r="AH109" s="91">
        <v>261.10915041040403</v>
      </c>
      <c r="AI109" s="90">
        <v>4.1060925795592906</v>
      </c>
      <c r="AJ109" s="91">
        <v>15.218775495807122</v>
      </c>
      <c r="AK109" s="106">
        <v>5887.5082757701739</v>
      </c>
      <c r="AL109" s="107">
        <v>7403.1036168851933</v>
      </c>
      <c r="AM109" s="106"/>
      <c r="AN109" s="107"/>
      <c r="AO109" s="106">
        <v>1011.7140443449525</v>
      </c>
      <c r="AP109" s="107">
        <v>3.155681697047223</v>
      </c>
      <c r="AQ109" s="122">
        <v>20.055948910238467</v>
      </c>
      <c r="AR109" s="115">
        <v>16.308816444937328</v>
      </c>
      <c r="AS109" s="114">
        <v>158.55015733726194</v>
      </c>
      <c r="AT109" s="115">
        <v>158.36245923309204</v>
      </c>
      <c r="AU109" s="106">
        <v>5.4260425327790296</v>
      </c>
      <c r="AV109" s="107">
        <v>-223.99277902142626</v>
      </c>
      <c r="AW109" s="151"/>
    </row>
    <row r="110" spans="1:49" ht="15" customHeight="1" x14ac:dyDescent="0.3">
      <c r="A110" s="38" t="s">
        <v>201</v>
      </c>
      <c r="B110" s="146">
        <v>702</v>
      </c>
      <c r="C110" s="160">
        <f>_xlfn.XLOOKUP($A110,'Kunnat aakkosjärj.'!$B$20:$B$312,'Kunnat aakkosjärj.'!D$20:D$312)</f>
        <v>5.86</v>
      </c>
      <c r="D110" s="35">
        <v>1063.4991595441595</v>
      </c>
      <c r="E110" s="34">
        <v>1511.0159971509972</v>
      </c>
      <c r="F110" s="35">
        <v>4698.5864387464389</v>
      </c>
      <c r="G110" s="34">
        <v>5106.5544017094016</v>
      </c>
      <c r="H110" s="287">
        <v>22.634449177610453</v>
      </c>
      <c r="I110" s="288">
        <v>29.589736606843744</v>
      </c>
      <c r="J110" s="35">
        <v>-3635.0872792022792</v>
      </c>
      <c r="K110" s="34">
        <v>-3595.5384045584046</v>
      </c>
      <c r="L110" s="123">
        <v>2591.650284900285</v>
      </c>
      <c r="M110" s="35">
        <v>964.69800569800566</v>
      </c>
      <c r="N110" s="34">
        <v>964.69800569800566</v>
      </c>
      <c r="O110" s="35">
        <v>3556.3482905982905</v>
      </c>
      <c r="P110" s="34">
        <v>3556.3482905982905</v>
      </c>
      <c r="Q110" s="130">
        <v>-123.17680911680911</v>
      </c>
      <c r="R110" s="34">
        <v>-143.54588319088319</v>
      </c>
      <c r="S110" s="35">
        <v>267.10877492877489</v>
      </c>
      <c r="T110" s="34">
        <v>359.34007122507126</v>
      </c>
      <c r="U110" s="35">
        <v>-46.114849334191454</v>
      </c>
      <c r="V110" s="34">
        <v>-39.947084860728985</v>
      </c>
      <c r="W110" s="35">
        <v>-356.49622507122507</v>
      </c>
      <c r="X110" s="34">
        <v>-469.09659544159541</v>
      </c>
      <c r="Y110" s="90">
        <v>97.224415954415946</v>
      </c>
      <c r="Z110" s="91">
        <v>97.224415954415946</v>
      </c>
      <c r="AA110" s="90">
        <v>-126.69327314812237</v>
      </c>
      <c r="AB110" s="91">
        <v>-147.64386268793351</v>
      </c>
      <c r="AC110" s="90">
        <v>-155.72206552706552</v>
      </c>
      <c r="AD110" s="91">
        <v>-176.65784900284899</v>
      </c>
      <c r="AE110" s="96">
        <v>-7.381418598336692E-2</v>
      </c>
      <c r="AF110" s="97">
        <v>-9.616171151831153E-2</v>
      </c>
      <c r="AG110" s="90">
        <v>2061.2303561253561</v>
      </c>
      <c r="AH110" s="91">
        <v>2387.4076068376066</v>
      </c>
      <c r="AI110" s="90">
        <v>144.57646808311145</v>
      </c>
      <c r="AJ110" s="91">
        <v>152.2062309817307</v>
      </c>
      <c r="AK110" s="106">
        <v>3263.4544159544162</v>
      </c>
      <c r="AL110" s="107">
        <v>3437.2151851851854</v>
      </c>
      <c r="AM110" s="106"/>
      <c r="AN110" s="107"/>
      <c r="AO110" s="106">
        <v>291.22437321937321</v>
      </c>
      <c r="AP110" s="107">
        <v>0</v>
      </c>
      <c r="AQ110" s="122">
        <v>61.14123564050287</v>
      </c>
      <c r="AR110" s="115">
        <v>56.015868374550806</v>
      </c>
      <c r="AS110" s="114">
        <v>83.975920678502192</v>
      </c>
      <c r="AT110" s="115">
        <v>82.39436898897435</v>
      </c>
      <c r="AU110" s="106">
        <v>3458.3168091168091</v>
      </c>
      <c r="AV110" s="107">
        <v>1912.9840455840456</v>
      </c>
      <c r="AW110" s="151"/>
    </row>
    <row r="111" spans="1:49" ht="15" customHeight="1" x14ac:dyDescent="0.3">
      <c r="A111" s="38" t="s">
        <v>213</v>
      </c>
      <c r="B111" s="146">
        <v>1430</v>
      </c>
      <c r="C111" s="160">
        <f>_xlfn.XLOOKUP($A111,'Kunnat aakkosjärj.'!$B$20:$B$312,'Kunnat aakkosjärj.'!D$20:D$312)</f>
        <v>9.36</v>
      </c>
      <c r="D111" s="35">
        <v>1147.691</v>
      </c>
      <c r="E111" s="34">
        <v>2069.2245874125874</v>
      </c>
      <c r="F111" s="35">
        <v>4358.0729300699304</v>
      </c>
      <c r="G111" s="34">
        <v>5114.5663076923083</v>
      </c>
      <c r="H111" s="287">
        <v>26.334827764839265</v>
      </c>
      <c r="I111" s="288">
        <v>40.457478951841402</v>
      </c>
      <c r="J111" s="35">
        <v>-3210.3819300699301</v>
      </c>
      <c r="K111" s="34">
        <v>-3045.2701538461542</v>
      </c>
      <c r="L111" s="123">
        <v>2581.2361538461541</v>
      </c>
      <c r="M111" s="35">
        <v>639.47062937062935</v>
      </c>
      <c r="N111" s="34">
        <v>639.47062937062935</v>
      </c>
      <c r="O111" s="35">
        <v>3220.7067832167836</v>
      </c>
      <c r="P111" s="34">
        <v>3220.7067832167836</v>
      </c>
      <c r="Q111" s="130">
        <v>-11.828888111888112</v>
      </c>
      <c r="R111" s="34">
        <v>94.941566433566436</v>
      </c>
      <c r="S111" s="35">
        <v>274.67634265734267</v>
      </c>
      <c r="T111" s="34">
        <v>471.81808391608388</v>
      </c>
      <c r="U111" s="35">
        <v>-4.3064823120368221</v>
      </c>
      <c r="V111" s="34">
        <v>20.122494170963666</v>
      </c>
      <c r="W111" s="35">
        <v>-286.50523076923076</v>
      </c>
      <c r="X111" s="34">
        <v>-376.8765174825175</v>
      </c>
      <c r="Y111" s="90">
        <v>231.76346153846154</v>
      </c>
      <c r="Z111" s="91">
        <v>354.78213986013992</v>
      </c>
      <c r="AA111" s="90">
        <v>-5.1038623747536187</v>
      </c>
      <c r="AB111" s="91">
        <v>26.760525902175836</v>
      </c>
      <c r="AC111" s="90">
        <v>-464.68370629370628</v>
      </c>
      <c r="AD111" s="91">
        <v>-480.64790909090908</v>
      </c>
      <c r="AE111" s="96">
        <v>7.2339829818151374E-2</v>
      </c>
      <c r="AF111" s="97">
        <v>0.46313815613138376</v>
      </c>
      <c r="AG111" s="90">
        <v>135.68313986013987</v>
      </c>
      <c r="AH111" s="91">
        <v>431.89024475524479</v>
      </c>
      <c r="AI111" s="90">
        <v>10.625952467136553</v>
      </c>
      <c r="AJ111" s="91">
        <v>27.461054576545713</v>
      </c>
      <c r="AK111" s="106">
        <v>629.37062937062933</v>
      </c>
      <c r="AL111" s="107">
        <v>2221.2839930069931</v>
      </c>
      <c r="AM111" s="106"/>
      <c r="AN111" s="107"/>
      <c r="AO111" s="106">
        <v>20.210006993006996</v>
      </c>
      <c r="AP111" s="107">
        <v>9.0673076923076916</v>
      </c>
      <c r="AQ111" s="122">
        <v>65.348781988774064</v>
      </c>
      <c r="AR111" s="115">
        <v>49.666366938329595</v>
      </c>
      <c r="AS111" s="114">
        <v>26.911551733847439</v>
      </c>
      <c r="AT111" s="115">
        <v>64.14489499649622</v>
      </c>
      <c r="AU111" s="106">
        <v>-362.77611888111886</v>
      </c>
      <c r="AV111" s="107">
        <v>-50.449986013986042</v>
      </c>
      <c r="AW111" s="151"/>
    </row>
    <row r="112" spans="1:49" ht="15" customHeight="1" x14ac:dyDescent="0.3">
      <c r="A112" s="38" t="s">
        <v>216</v>
      </c>
      <c r="B112" s="146">
        <v>10551</v>
      </c>
      <c r="C112" s="160">
        <f>_xlfn.XLOOKUP($A112,'Kunnat aakkosjärj.'!$B$20:$B$312,'Kunnat aakkosjärj.'!D$20:D$312)</f>
        <v>6.86</v>
      </c>
      <c r="D112" s="35">
        <v>617.56012510662492</v>
      </c>
      <c r="E112" s="34">
        <v>1162.4940763908635</v>
      </c>
      <c r="F112" s="35">
        <v>3465.1099402900195</v>
      </c>
      <c r="G112" s="34">
        <v>4117.6878589707139</v>
      </c>
      <c r="H112" s="287">
        <v>17.822237555179473</v>
      </c>
      <c r="I112" s="288">
        <v>28.231719261047839</v>
      </c>
      <c r="J112" s="35">
        <v>-2842.9386010804665</v>
      </c>
      <c r="K112" s="34">
        <v>-2972.1247559473036</v>
      </c>
      <c r="L112" s="123">
        <v>2259.0204321865226</v>
      </c>
      <c r="M112" s="35">
        <v>1238.9026386124538</v>
      </c>
      <c r="N112" s="34">
        <v>1536.20763624301</v>
      </c>
      <c r="O112" s="35">
        <v>3497.9230707989764</v>
      </c>
      <c r="P112" s="34">
        <v>3795.2280684295329</v>
      </c>
      <c r="Q112" s="130">
        <v>589.58811960951573</v>
      </c>
      <c r="R112" s="34">
        <v>730.19718225760585</v>
      </c>
      <c r="S112" s="35">
        <v>435.78653492559954</v>
      </c>
      <c r="T112" s="34">
        <v>603.95448583072698</v>
      </c>
      <c r="U112" s="35">
        <v>135.29287216507831</v>
      </c>
      <c r="V112" s="34">
        <v>120.90268379300713</v>
      </c>
      <c r="W112" s="35">
        <v>152.60738508198276</v>
      </c>
      <c r="X112" s="34">
        <v>125.0484968249455</v>
      </c>
      <c r="Y112" s="90">
        <v>1599.9419050326983</v>
      </c>
      <c r="Z112" s="91">
        <v>1654.3794502890719</v>
      </c>
      <c r="AA112" s="90">
        <v>36.850595496932506</v>
      </c>
      <c r="AB112" s="91">
        <v>44.137225116645254</v>
      </c>
      <c r="AC112" s="90">
        <v>-933.90825514169273</v>
      </c>
      <c r="AD112" s="91">
        <v>-938.90204056487539</v>
      </c>
      <c r="AE112" s="96">
        <v>1.7132835002982985</v>
      </c>
      <c r="AF112" s="97">
        <v>1.43842650923683</v>
      </c>
      <c r="AG112" s="90">
        <v>205.99569045588095</v>
      </c>
      <c r="AH112" s="91">
        <v>361.08550090038858</v>
      </c>
      <c r="AI112" s="90">
        <v>14.178983550493616</v>
      </c>
      <c r="AJ112" s="91">
        <v>21.378491937804142</v>
      </c>
      <c r="AK112" s="106">
        <v>2520.2982295517013</v>
      </c>
      <c r="AL112" s="107">
        <v>3809.3919581082359</v>
      </c>
      <c r="AM112" s="106"/>
      <c r="AN112" s="107"/>
      <c r="AO112" s="106">
        <v>20.647078002085109</v>
      </c>
      <c r="AP112" s="107">
        <v>9.4777746185195721E-7</v>
      </c>
      <c r="AQ112" s="122">
        <v>50.855111841525122</v>
      </c>
      <c r="AR112" s="115">
        <v>38.239957890035193</v>
      </c>
      <c r="AS112" s="114">
        <v>87.357396113816051</v>
      </c>
      <c r="AT112" s="115">
        <v>103.10482199373226</v>
      </c>
      <c r="AU112" s="106">
        <v>1290.4530461567624</v>
      </c>
      <c r="AV112" s="107">
        <v>1203.5575879063595</v>
      </c>
      <c r="AW112" s="151"/>
    </row>
    <row r="113" spans="1:49" ht="15" customHeight="1" x14ac:dyDescent="0.3">
      <c r="A113" s="38" t="s">
        <v>242</v>
      </c>
      <c r="B113" s="146">
        <v>3596</v>
      </c>
      <c r="C113" s="160">
        <f>_xlfn.XLOOKUP($A113,'Kunnat aakkosjärj.'!$B$20:$B$312,'Kunnat aakkosjärj.'!D$20:D$312)</f>
        <v>9.11</v>
      </c>
      <c r="D113" s="35">
        <v>811.20936040044489</v>
      </c>
      <c r="E113" s="34">
        <v>1256.0526084538376</v>
      </c>
      <c r="F113" s="35">
        <v>4064.0075305895439</v>
      </c>
      <c r="G113" s="34">
        <v>4660.7357202447165</v>
      </c>
      <c r="H113" s="287">
        <v>19.960823258680506</v>
      </c>
      <c r="I113" s="288">
        <v>26.949663826634808</v>
      </c>
      <c r="J113" s="35">
        <v>-3241.9791879866521</v>
      </c>
      <c r="K113" s="34">
        <v>-3404.6831117908791</v>
      </c>
      <c r="L113" s="123">
        <v>2379.2254505005562</v>
      </c>
      <c r="M113" s="35">
        <v>1303.8312013348166</v>
      </c>
      <c r="N113" s="34">
        <v>1660.2006562847607</v>
      </c>
      <c r="O113" s="35">
        <v>3683.0566518353726</v>
      </c>
      <c r="P113" s="34">
        <v>4039.4261067853167</v>
      </c>
      <c r="Q113" s="130">
        <v>368.3251946607341</v>
      </c>
      <c r="R113" s="34">
        <v>534.89045606229149</v>
      </c>
      <c r="S113" s="35">
        <v>311.13088987764178</v>
      </c>
      <c r="T113" s="34">
        <v>438.32811179087872</v>
      </c>
      <c r="U113" s="35">
        <v>118.38271500640296</v>
      </c>
      <c r="V113" s="34">
        <v>122.02969457671506</v>
      </c>
      <c r="W113" s="35">
        <v>57.194304783092328</v>
      </c>
      <c r="X113" s="34">
        <v>96.562344271412684</v>
      </c>
      <c r="Y113" s="90">
        <v>321.78033648498337</v>
      </c>
      <c r="Z113" s="91">
        <v>323.27461902113458</v>
      </c>
      <c r="AA113" s="90">
        <v>114.46479342555804</v>
      </c>
      <c r="AB113" s="91">
        <v>165.46008396264546</v>
      </c>
      <c r="AC113" s="90">
        <v>62.950828698553948</v>
      </c>
      <c r="AD113" s="91">
        <v>228.90893214682981</v>
      </c>
      <c r="AE113" s="96">
        <v>0.69761967306675299</v>
      </c>
      <c r="AF113" s="97">
        <v>0.74795786080310989</v>
      </c>
      <c r="AG113" s="90">
        <v>1631.6807258064516</v>
      </c>
      <c r="AH113" s="91">
        <v>1773.1249416017797</v>
      </c>
      <c r="AI113" s="90">
        <v>126.54864116690548</v>
      </c>
      <c r="AJ113" s="91">
        <v>117.69876935080762</v>
      </c>
      <c r="AK113" s="106">
        <v>4798.2600111234706</v>
      </c>
      <c r="AL113" s="107">
        <v>6269.039685761958</v>
      </c>
      <c r="AM113" s="106"/>
      <c r="AN113" s="107"/>
      <c r="AO113" s="106">
        <v>0</v>
      </c>
      <c r="AP113" s="107">
        <v>0</v>
      </c>
      <c r="AQ113" s="122">
        <v>35.302695854071288</v>
      </c>
      <c r="AR113" s="115">
        <v>32.123381570664492</v>
      </c>
      <c r="AS113" s="114">
        <v>124.86585029111417</v>
      </c>
      <c r="AT113" s="115">
        <v>136.27131963718458</v>
      </c>
      <c r="AU113" s="106">
        <v>651.01108453837605</v>
      </c>
      <c r="AV113" s="107">
        <v>865.23258064516142</v>
      </c>
      <c r="AW113" s="151"/>
    </row>
    <row r="114" spans="1:49" ht="15" customHeight="1" x14ac:dyDescent="0.3">
      <c r="A114" s="38" t="s">
        <v>245</v>
      </c>
      <c r="B114" s="146">
        <v>3739</v>
      </c>
      <c r="C114" s="160">
        <f>_xlfn.XLOOKUP($A114,'Kunnat aakkosjärj.'!$B$20:$B$312,'Kunnat aakkosjärj.'!D$20:D$312)</f>
        <v>8.36</v>
      </c>
      <c r="D114" s="35">
        <v>1430.7861754479807</v>
      </c>
      <c r="E114" s="34">
        <v>2109.6523214763306</v>
      </c>
      <c r="F114" s="35">
        <v>4374.360625835785</v>
      </c>
      <c r="G114" s="34">
        <v>5250.2464562717305</v>
      </c>
      <c r="H114" s="287">
        <v>32.708464112389187</v>
      </c>
      <c r="I114" s="288">
        <v>40.181967438047138</v>
      </c>
      <c r="J114" s="35">
        <v>-2943.5744503878041</v>
      </c>
      <c r="K114" s="34">
        <v>-3140.5941347953999</v>
      </c>
      <c r="L114" s="123">
        <v>2244.2535437282695</v>
      </c>
      <c r="M114" s="35">
        <v>1635.0195239368816</v>
      </c>
      <c r="N114" s="34">
        <v>1987.3394410270125</v>
      </c>
      <c r="O114" s="35">
        <v>3879.2730676651508</v>
      </c>
      <c r="P114" s="34">
        <v>4231.5929847552816</v>
      </c>
      <c r="Q114" s="130">
        <v>799.51609521262378</v>
      </c>
      <c r="R114" s="34">
        <v>927.44766515110985</v>
      </c>
      <c r="S114" s="35">
        <v>453.07121957742714</v>
      </c>
      <c r="T114" s="34">
        <v>630.52629312650447</v>
      </c>
      <c r="U114" s="35">
        <v>176.46587570897145</v>
      </c>
      <c r="V114" s="34">
        <v>147.09103732253607</v>
      </c>
      <c r="W114" s="35">
        <v>346.44487563519652</v>
      </c>
      <c r="X114" s="34">
        <v>296.92137202460549</v>
      </c>
      <c r="Y114" s="90">
        <v>516.83955603102436</v>
      </c>
      <c r="Z114" s="91">
        <v>588.99706071142009</v>
      </c>
      <c r="AA114" s="90">
        <v>154.69328651087827</v>
      </c>
      <c r="AB114" s="91">
        <v>157.46218903552628</v>
      </c>
      <c r="AC114" s="90">
        <v>350.5464268520995</v>
      </c>
      <c r="AD114" s="91">
        <v>406.32049211018989</v>
      </c>
      <c r="AE114" s="96">
        <v>1.2542005902380717</v>
      </c>
      <c r="AF114" s="97">
        <v>1.2915884443826806</v>
      </c>
      <c r="AG114" s="90">
        <v>1967.8963680128375</v>
      </c>
      <c r="AH114" s="91">
        <v>2441.7022171703666</v>
      </c>
      <c r="AI114" s="90">
        <v>132.33065912988945</v>
      </c>
      <c r="AJ114" s="91">
        <v>136.78142599521837</v>
      </c>
      <c r="AK114" s="106">
        <v>4859.8510296870818</v>
      </c>
      <c r="AL114" s="107">
        <v>5442.9400909334045</v>
      </c>
      <c r="AM114" s="106"/>
      <c r="AN114" s="107"/>
      <c r="AO114" s="106">
        <v>0</v>
      </c>
      <c r="AP114" s="107">
        <v>0</v>
      </c>
      <c r="AQ114" s="122">
        <v>49.492819158185583</v>
      </c>
      <c r="AR114" s="115">
        <v>48.293451007725139</v>
      </c>
      <c r="AS114" s="114">
        <v>107.42063878295623</v>
      </c>
      <c r="AT114" s="115">
        <v>103.24773224907646</v>
      </c>
      <c r="AU114" s="106">
        <v>2175.7267665151107</v>
      </c>
      <c r="AV114" s="107">
        <v>2796.8896255683339</v>
      </c>
      <c r="AW114" s="151"/>
    </row>
    <row r="115" spans="1:49" ht="15" customHeight="1" x14ac:dyDescent="0.3">
      <c r="A115" s="38" t="s">
        <v>277</v>
      </c>
      <c r="B115" s="146">
        <v>8847</v>
      </c>
      <c r="C115" s="160">
        <f>_xlfn.XLOOKUP($A115,'Kunnat aakkosjärj.'!$B$20:$B$312,'Kunnat aakkosjärj.'!D$20:D$312)</f>
        <v>9.36</v>
      </c>
      <c r="D115" s="35">
        <v>1091.9918299988697</v>
      </c>
      <c r="E115" s="34">
        <v>1661.0845190460043</v>
      </c>
      <c r="F115" s="35">
        <v>3702.0614468181307</v>
      </c>
      <c r="G115" s="34">
        <v>4309.6215937605966</v>
      </c>
      <c r="H115" s="287">
        <v>29.496858593133869</v>
      </c>
      <c r="I115" s="288">
        <v>38.543628086765125</v>
      </c>
      <c r="J115" s="35">
        <v>-2610.0696168192608</v>
      </c>
      <c r="K115" s="34">
        <v>-2649.2609980784446</v>
      </c>
      <c r="L115" s="123">
        <v>2180.092913982141</v>
      </c>
      <c r="M115" s="35">
        <v>992.62427941675139</v>
      </c>
      <c r="N115" s="34">
        <v>1310.4858144003617</v>
      </c>
      <c r="O115" s="35">
        <v>3172.7171933988925</v>
      </c>
      <c r="P115" s="34">
        <v>3490.578728382503</v>
      </c>
      <c r="Q115" s="130">
        <v>558.20980558381382</v>
      </c>
      <c r="R115" s="34">
        <v>773.52160054255671</v>
      </c>
      <c r="S115" s="35">
        <v>455.12881541765569</v>
      </c>
      <c r="T115" s="34">
        <v>677.21492031197022</v>
      </c>
      <c r="U115" s="35">
        <v>122.64875056780666</v>
      </c>
      <c r="V115" s="34">
        <v>114.22099208715326</v>
      </c>
      <c r="W115" s="35">
        <v>103.08099016615802</v>
      </c>
      <c r="X115" s="34">
        <v>96.306680230586636</v>
      </c>
      <c r="Y115" s="90">
        <v>247.24458008364417</v>
      </c>
      <c r="Z115" s="91">
        <v>309.42897931502205</v>
      </c>
      <c r="AA115" s="90">
        <v>225.77231233743058</v>
      </c>
      <c r="AB115" s="91">
        <v>249.98356723241923</v>
      </c>
      <c r="AC115" s="90">
        <v>466.4204803888324</v>
      </c>
      <c r="AD115" s="91">
        <v>390.95159263027017</v>
      </c>
      <c r="AE115" s="96">
        <v>12.066973395191027</v>
      </c>
      <c r="AF115" s="97">
        <v>3.1449157227120828</v>
      </c>
      <c r="AG115" s="90">
        <v>432.9942183791116</v>
      </c>
      <c r="AH115" s="91">
        <v>869.61120379789759</v>
      </c>
      <c r="AI115" s="90">
        <v>38.493362511588593</v>
      </c>
      <c r="AJ115" s="91">
        <v>63.168519238135119</v>
      </c>
      <c r="AK115" s="106">
        <v>284.72697072453934</v>
      </c>
      <c r="AL115" s="107">
        <v>1644.4042240307449</v>
      </c>
      <c r="AM115" s="106"/>
      <c r="AN115" s="107"/>
      <c r="AO115" s="106">
        <v>455.57372894766587</v>
      </c>
      <c r="AP115" s="107">
        <v>242.85989827060021</v>
      </c>
      <c r="AQ115" s="122">
        <v>82.025855206543881</v>
      </c>
      <c r="AR115" s="115">
        <v>67.413250812267762</v>
      </c>
      <c r="AS115" s="114">
        <v>20.947559406716415</v>
      </c>
      <c r="AT115" s="115">
        <v>47.632765061904927</v>
      </c>
      <c r="AU115" s="106">
        <v>862.51442183791119</v>
      </c>
      <c r="AV115" s="107">
        <v>1315.0415858483102</v>
      </c>
      <c r="AW115" s="151"/>
    </row>
    <row r="116" spans="1:49" ht="15" customHeight="1" x14ac:dyDescent="0.3">
      <c r="A116" s="38" t="s">
        <v>311</v>
      </c>
      <c r="B116" s="146">
        <v>2368</v>
      </c>
      <c r="C116" s="160">
        <f>_xlfn.XLOOKUP($A116,'Kunnat aakkosjärj.'!$B$20:$B$312,'Kunnat aakkosjärj.'!D$20:D$312)</f>
        <v>8.36</v>
      </c>
      <c r="D116" s="35">
        <v>847.11461570945937</v>
      </c>
      <c r="E116" s="34">
        <v>1067.1816765202702</v>
      </c>
      <c r="F116" s="35">
        <v>3949.7392905405409</v>
      </c>
      <c r="G116" s="34">
        <v>4426.8959079391889</v>
      </c>
      <c r="H116" s="287">
        <v>21.447355215020476</v>
      </c>
      <c r="I116" s="288">
        <v>24.106771397230915</v>
      </c>
      <c r="J116" s="35">
        <v>-3102.6246748310814</v>
      </c>
      <c r="K116" s="34">
        <v>-3359.7142314189186</v>
      </c>
      <c r="L116" s="123">
        <v>2248.643762668919</v>
      </c>
      <c r="M116" s="35">
        <v>1158.752956081081</v>
      </c>
      <c r="N116" s="34">
        <v>1555.0844341216216</v>
      </c>
      <c r="O116" s="35">
        <v>3407.3967187500002</v>
      </c>
      <c r="P116" s="34">
        <v>3803.7281967905406</v>
      </c>
      <c r="Q116" s="130">
        <v>1490.9562880067569</v>
      </c>
      <c r="R116" s="34">
        <v>1614.4875168918918</v>
      </c>
      <c r="S116" s="35">
        <v>352.33096706081079</v>
      </c>
      <c r="T116" s="34">
        <v>427.84893581081081</v>
      </c>
      <c r="U116" s="35">
        <v>423.16924352250436</v>
      </c>
      <c r="V116" s="34">
        <v>377.34989660130816</v>
      </c>
      <c r="W116" s="35">
        <v>1138.6253209459458</v>
      </c>
      <c r="X116" s="34">
        <v>1186.6385810810812</v>
      </c>
      <c r="Y116" s="90">
        <v>128.83631756756759</v>
      </c>
      <c r="Z116" s="91">
        <v>130.49815878378379</v>
      </c>
      <c r="AA116" s="90">
        <v>1157.2484499371321</v>
      </c>
      <c r="AB116" s="91">
        <v>1237.1726405480244</v>
      </c>
      <c r="AC116" s="90">
        <v>1631.9801689189189</v>
      </c>
      <c r="AD116" s="91">
        <v>1745.2683614864866</v>
      </c>
      <c r="AE116" s="96">
        <v>2.7232145498166465</v>
      </c>
      <c r="AF116" s="97">
        <v>2.6689202840942987</v>
      </c>
      <c r="AG116" s="90">
        <v>1794.7781798986489</v>
      </c>
      <c r="AH116" s="91">
        <v>1991.1116089527027</v>
      </c>
      <c r="AI116" s="90">
        <v>155.33596809520915</v>
      </c>
      <c r="AJ116" s="91">
        <v>142.56338771500148</v>
      </c>
      <c r="AK116" s="106">
        <v>3734.2580405405402</v>
      </c>
      <c r="AL116" s="107">
        <v>4131.4138048986488</v>
      </c>
      <c r="AM116" s="106"/>
      <c r="AN116" s="107"/>
      <c r="AO116" s="106">
        <v>74.74297719594594</v>
      </c>
      <c r="AP116" s="107">
        <v>0</v>
      </c>
      <c r="AQ116" s="122">
        <v>37.165325607968889</v>
      </c>
      <c r="AR116" s="115">
        <v>37.877699898296576</v>
      </c>
      <c r="AS116" s="114">
        <v>102.95655143422857</v>
      </c>
      <c r="AT116" s="115">
        <v>100.43457250669159</v>
      </c>
      <c r="AU116" s="106">
        <v>465.87326435810814</v>
      </c>
      <c r="AV116" s="107">
        <v>893.58372466216224</v>
      </c>
      <c r="AW116" s="151"/>
    </row>
    <row r="117" spans="1:49" ht="15" customHeight="1" x14ac:dyDescent="0.3">
      <c r="A117" s="39" t="s">
        <v>322</v>
      </c>
      <c r="B117" s="146">
        <v>3615</v>
      </c>
      <c r="C117" s="160">
        <f>_xlfn.XLOOKUP($A117,'Kunnat aakkosjärj.'!$B$20:$B$312,'Kunnat aakkosjärj.'!D$20:D$312)</f>
        <v>8.86</v>
      </c>
      <c r="D117" s="35">
        <v>788.65486030428769</v>
      </c>
      <c r="E117" s="34">
        <v>1610.7606473029045</v>
      </c>
      <c r="F117" s="35">
        <v>4229.4875684647304</v>
      </c>
      <c r="G117" s="34">
        <v>5357.6226445366528</v>
      </c>
      <c r="H117" s="287">
        <v>18.646581826709635</v>
      </c>
      <c r="I117" s="288">
        <v>30.064839466539343</v>
      </c>
      <c r="J117" s="35">
        <v>-3440.8327081604425</v>
      </c>
      <c r="K117" s="34">
        <v>-3746.8619972337478</v>
      </c>
      <c r="L117" s="123">
        <v>1889.5109681881052</v>
      </c>
      <c r="M117" s="35">
        <v>1783.5491009681882</v>
      </c>
      <c r="N117" s="34">
        <v>2309.2736680497924</v>
      </c>
      <c r="O117" s="35">
        <v>3673.0600691562931</v>
      </c>
      <c r="P117" s="34">
        <v>4198.7846362378978</v>
      </c>
      <c r="Q117" s="130">
        <v>162.68095159059476</v>
      </c>
      <c r="R117" s="34">
        <v>357.46411618257264</v>
      </c>
      <c r="S117" s="35">
        <v>310.61590318118948</v>
      </c>
      <c r="T117" s="34">
        <v>504.88658921161829</v>
      </c>
      <c r="U117" s="35">
        <v>52.373671123882914</v>
      </c>
      <c r="V117" s="34">
        <v>70.800873665659012</v>
      </c>
      <c r="W117" s="35">
        <v>-293.19144674965423</v>
      </c>
      <c r="X117" s="34">
        <v>-292.6789681881051</v>
      </c>
      <c r="Y117" s="90">
        <v>401.60193637621023</v>
      </c>
      <c r="Z117" s="91">
        <v>391.2844011065007</v>
      </c>
      <c r="AA117" s="90">
        <v>40.508010450540063</v>
      </c>
      <c r="AB117" s="91">
        <v>91.356597700217847</v>
      </c>
      <c r="AC117" s="90">
        <v>-327.14760165975105</v>
      </c>
      <c r="AD117" s="91">
        <v>460.01910373443985</v>
      </c>
      <c r="AE117" s="96">
        <v>0.40337196882915077</v>
      </c>
      <c r="AF117" s="97">
        <v>0.62732287429981748</v>
      </c>
      <c r="AG117" s="90">
        <v>1555.0820525587828</v>
      </c>
      <c r="AH117" s="91">
        <v>1754.1786113416319</v>
      </c>
      <c r="AI117" s="90">
        <v>111.87084523177033</v>
      </c>
      <c r="AJ117" s="91">
        <v>95.758585956764506</v>
      </c>
      <c r="AK117" s="106">
        <v>4377.79777593361</v>
      </c>
      <c r="AL117" s="107">
        <v>5398.6514218533885</v>
      </c>
      <c r="AM117" s="106"/>
      <c r="AN117" s="107"/>
      <c r="AO117" s="106">
        <v>133.88057261410788</v>
      </c>
      <c r="AP117" s="107">
        <v>0</v>
      </c>
      <c r="AQ117" s="122">
        <v>36.578978834604634</v>
      </c>
      <c r="AR117" s="115">
        <v>35.317926308435382</v>
      </c>
      <c r="AS117" s="114">
        <v>117.37859020098162</v>
      </c>
      <c r="AT117" s="115">
        <v>110.12155138747639</v>
      </c>
      <c r="AU117" s="106">
        <v>55.123247579529746</v>
      </c>
      <c r="AV117" s="107">
        <v>639.83625172890731</v>
      </c>
      <c r="AW117" s="151"/>
    </row>
    <row r="118" spans="1:49" ht="15" customHeight="1" x14ac:dyDescent="0.3">
      <c r="A118" s="38" t="s">
        <v>333</v>
      </c>
      <c r="B118" s="146">
        <v>5877</v>
      </c>
      <c r="C118" s="160">
        <f>_xlfn.XLOOKUP($A118,'Kunnat aakkosjärj.'!$B$20:$B$312,'Kunnat aakkosjärj.'!D$20:D$312)</f>
        <v>8.36</v>
      </c>
      <c r="D118" s="35">
        <v>1420.6163008337587</v>
      </c>
      <c r="E118" s="34">
        <v>1983.0881810447509</v>
      </c>
      <c r="F118" s="35">
        <v>4129.4262463842097</v>
      </c>
      <c r="G118" s="34">
        <v>4917.811706653054</v>
      </c>
      <c r="H118" s="287">
        <v>34.402268404180184</v>
      </c>
      <c r="I118" s="288">
        <v>40.324605725793297</v>
      </c>
      <c r="J118" s="35">
        <v>-2708.8099455504512</v>
      </c>
      <c r="K118" s="34">
        <v>-2934.7235256083036</v>
      </c>
      <c r="L118" s="123">
        <v>2176.8442589756678</v>
      </c>
      <c r="M118" s="35">
        <v>1656.260166751744</v>
      </c>
      <c r="N118" s="34">
        <v>2041.3607469797514</v>
      </c>
      <c r="O118" s="35">
        <v>3833.1044257274116</v>
      </c>
      <c r="P118" s="34">
        <v>4218.2050059554194</v>
      </c>
      <c r="Q118" s="130">
        <v>1073.4095354772844</v>
      </c>
      <c r="R118" s="34">
        <v>1189.4288038114685</v>
      </c>
      <c r="S118" s="35">
        <v>479.71376722817763</v>
      </c>
      <c r="T118" s="34">
        <v>652.43365322443424</v>
      </c>
      <c r="U118" s="35">
        <v>223.76041898474699</v>
      </c>
      <c r="V118" s="34">
        <v>182.30647636477917</v>
      </c>
      <c r="W118" s="35">
        <v>461.89357155011061</v>
      </c>
      <c r="X118" s="34">
        <v>405.19295388803818</v>
      </c>
      <c r="Y118" s="90">
        <v>443.65935000850772</v>
      </c>
      <c r="Z118" s="91">
        <v>518.83402926663257</v>
      </c>
      <c r="AA118" s="90">
        <v>241.94453141959036</v>
      </c>
      <c r="AB118" s="91">
        <v>229.25034533542754</v>
      </c>
      <c r="AC118" s="90">
        <v>516.86662412795647</v>
      </c>
      <c r="AD118" s="91">
        <v>585.43915773353751</v>
      </c>
      <c r="AE118" s="96">
        <v>3.8396234558195479</v>
      </c>
      <c r="AF118" s="97">
        <v>2.3480644870110505</v>
      </c>
      <c r="AG118" s="90">
        <v>2092.8357971754299</v>
      </c>
      <c r="AH118" s="91">
        <v>2673.0072026544153</v>
      </c>
      <c r="AI118" s="90">
        <v>159.89941059956854</v>
      </c>
      <c r="AJ118" s="91">
        <v>168.46865281151074</v>
      </c>
      <c r="AK118" s="106">
        <v>1815.7984566955929</v>
      </c>
      <c r="AL118" s="107">
        <v>3521.7995201633489</v>
      </c>
      <c r="AM118" s="106"/>
      <c r="AN118" s="107"/>
      <c r="AO118" s="106">
        <v>340.3096818104475</v>
      </c>
      <c r="AP118" s="107">
        <v>0</v>
      </c>
      <c r="AQ118" s="122">
        <v>76.939792350636978</v>
      </c>
      <c r="AR118" s="115">
        <v>64.619922028486144</v>
      </c>
      <c r="AS118" s="114">
        <v>49.387979107687471</v>
      </c>
      <c r="AT118" s="115">
        <v>71.297146981407579</v>
      </c>
      <c r="AU118" s="106">
        <v>4482.0268878679599</v>
      </c>
      <c r="AV118" s="107">
        <v>3821.7681385060409</v>
      </c>
      <c r="AW118" s="151"/>
    </row>
    <row r="119" spans="1:49" ht="15" customHeight="1" x14ac:dyDescent="0.3">
      <c r="A119" s="38" t="s">
        <v>30</v>
      </c>
      <c r="B119" s="146">
        <v>17971</v>
      </c>
      <c r="C119" s="160">
        <f>_xlfn.XLOOKUP($A119,'Kunnat aakkosjärj.'!$B$20:$B$312,'Kunnat aakkosjärj.'!D$20:D$312)</f>
        <v>8.86</v>
      </c>
      <c r="D119" s="35">
        <v>775.58360636581165</v>
      </c>
      <c r="E119" s="34">
        <v>2613.1110939847531</v>
      </c>
      <c r="F119" s="35">
        <v>3559.0457064158923</v>
      </c>
      <c r="G119" s="34">
        <v>5239.5597406933393</v>
      </c>
      <c r="H119" s="287">
        <v>21.79189789464257</v>
      </c>
      <c r="I119" s="288">
        <v>49.872722581820703</v>
      </c>
      <c r="J119" s="35">
        <v>-2783.4621000500806</v>
      </c>
      <c r="K119" s="34">
        <v>-2624.6632608090813</v>
      </c>
      <c r="L119" s="123">
        <v>2557.0585654665847</v>
      </c>
      <c r="M119" s="35">
        <v>867.70925379778532</v>
      </c>
      <c r="N119" s="34">
        <v>1291.1345885037006</v>
      </c>
      <c r="O119" s="35">
        <v>3424.7678192643698</v>
      </c>
      <c r="P119" s="34">
        <v>3848.1931539702855</v>
      </c>
      <c r="Q119" s="130">
        <v>766.40484836681321</v>
      </c>
      <c r="R119" s="34">
        <v>1107.2096716932838</v>
      </c>
      <c r="S119" s="35">
        <v>512.83451727783643</v>
      </c>
      <c r="T119" s="34">
        <v>858.62620944855598</v>
      </c>
      <c r="U119" s="35">
        <v>149.44486428779146</v>
      </c>
      <c r="V119" s="34">
        <v>128.95130145216251</v>
      </c>
      <c r="W119" s="35">
        <v>253.57033108897667</v>
      </c>
      <c r="X119" s="34">
        <v>248.54563129486394</v>
      </c>
      <c r="Y119" s="90">
        <v>349.12238105837179</v>
      </c>
      <c r="Z119" s="91">
        <v>808.0537449223749</v>
      </c>
      <c r="AA119" s="90">
        <v>219.52326460521979</v>
      </c>
      <c r="AB119" s="91">
        <v>137.02178582188824</v>
      </c>
      <c r="AC119" s="90">
        <v>432.33030716153803</v>
      </c>
      <c r="AD119" s="91">
        <v>304.54476100383954</v>
      </c>
      <c r="AE119" s="96">
        <v>1.4614177528254204</v>
      </c>
      <c r="AF119" s="97">
        <v>1.1487297525540605</v>
      </c>
      <c r="AG119" s="90">
        <v>108.64340493016526</v>
      </c>
      <c r="AH119" s="91">
        <v>778.88925268488117</v>
      </c>
      <c r="AI119" s="90">
        <v>9.6098391478034699</v>
      </c>
      <c r="AJ119" s="91">
        <v>40.843499239070766</v>
      </c>
      <c r="AK119" s="106">
        <v>4071.4601302097826</v>
      </c>
      <c r="AL119" s="107">
        <v>7560.3393856769235</v>
      </c>
      <c r="AM119" s="106"/>
      <c r="AN119" s="107"/>
      <c r="AO119" s="106">
        <v>1024.0459818596628</v>
      </c>
      <c r="AP119" s="107">
        <v>0</v>
      </c>
      <c r="AQ119" s="122">
        <v>50.269343354148546</v>
      </c>
      <c r="AR119" s="115">
        <v>36.460973956096254</v>
      </c>
      <c r="AS119" s="114">
        <v>108.91614569967642</v>
      </c>
      <c r="AT119" s="115">
        <v>139.81990732684852</v>
      </c>
      <c r="AU119" s="106">
        <v>421.62632185187249</v>
      </c>
      <c r="AV119" s="107">
        <v>740.95417672917472</v>
      </c>
      <c r="AW119" s="151"/>
    </row>
    <row r="120" spans="1:49" ht="15" customHeight="1" x14ac:dyDescent="0.3">
      <c r="A120" s="38"/>
      <c r="B120" s="146"/>
      <c r="C120" s="160"/>
      <c r="D120" s="35"/>
      <c r="E120" s="34"/>
      <c r="F120" s="35"/>
      <c r="G120" s="34"/>
      <c r="H120" s="287"/>
      <c r="I120" s="288"/>
      <c r="J120" s="35"/>
      <c r="K120" s="34"/>
      <c r="L120" s="123"/>
      <c r="M120" s="35"/>
      <c r="N120" s="34"/>
      <c r="O120" s="35"/>
      <c r="P120" s="34"/>
      <c r="Q120" s="130"/>
      <c r="R120" s="34"/>
      <c r="S120" s="35"/>
      <c r="T120" s="34"/>
      <c r="U120" s="35"/>
      <c r="V120" s="34"/>
      <c r="W120" s="35"/>
      <c r="X120" s="34"/>
      <c r="Y120" s="90"/>
      <c r="Z120" s="91"/>
      <c r="AA120" s="90"/>
      <c r="AB120" s="91"/>
      <c r="AC120" s="90"/>
      <c r="AD120" s="91"/>
      <c r="AE120" s="96"/>
      <c r="AF120" s="97"/>
      <c r="AG120" s="90"/>
      <c r="AH120" s="91"/>
      <c r="AI120" s="90"/>
      <c r="AJ120" s="91"/>
      <c r="AK120" s="106"/>
      <c r="AL120" s="107"/>
      <c r="AM120" s="106"/>
      <c r="AN120" s="107"/>
      <c r="AO120" s="106"/>
      <c r="AP120" s="107"/>
      <c r="AQ120" s="122"/>
      <c r="AR120" s="115"/>
      <c r="AS120" s="114"/>
      <c r="AT120" s="115"/>
      <c r="AU120" s="106"/>
      <c r="AV120" s="107"/>
      <c r="AW120" s="151"/>
    </row>
    <row r="121" spans="1:49" ht="15" customHeight="1" x14ac:dyDescent="0.3">
      <c r="A121" s="289" t="s">
        <v>361</v>
      </c>
      <c r="B121" s="146">
        <v>158658</v>
      </c>
      <c r="C121" s="160">
        <f>maakunnittain!C21</f>
        <v>8.81</v>
      </c>
      <c r="D121" s="35">
        <v>845.72337638190322</v>
      </c>
      <c r="E121" s="34">
        <v>4446.1024845894945</v>
      </c>
      <c r="F121" s="35">
        <v>3281.6594107451247</v>
      </c>
      <c r="G121" s="34">
        <v>6248.5553669528163</v>
      </c>
      <c r="H121" s="287">
        <v>25.771211162643954</v>
      </c>
      <c r="I121" s="288">
        <v>71.154086400576915</v>
      </c>
      <c r="J121" s="35">
        <v>-2416.6974126738014</v>
      </c>
      <c r="K121" s="34">
        <v>-1734.8615404833038</v>
      </c>
      <c r="L121" s="123">
        <v>2747.6433151810816</v>
      </c>
      <c r="M121" s="35">
        <v>334.24160773487625</v>
      </c>
      <c r="N121" s="34">
        <v>515.23628931412213</v>
      </c>
      <c r="O121" s="35">
        <v>3081.8849229159578</v>
      </c>
      <c r="P121" s="34">
        <v>3262.8796044952037</v>
      </c>
      <c r="Q121" s="130">
        <v>698.79319523755498</v>
      </c>
      <c r="R121" s="34">
        <v>1411.3985190157446</v>
      </c>
      <c r="S121" s="35">
        <v>368.50868988642236</v>
      </c>
      <c r="T121" s="34">
        <v>804.27512813725116</v>
      </c>
      <c r="U121" s="35">
        <v>189.62733157064199</v>
      </c>
      <c r="V121" s="34">
        <v>175.48702796325767</v>
      </c>
      <c r="W121" s="35">
        <v>330.28450535113262</v>
      </c>
      <c r="X121" s="34">
        <v>607.12339087849341</v>
      </c>
      <c r="Y121" s="90">
        <v>533.57820198162085</v>
      </c>
      <c r="Z121" s="91">
        <v>1356.1215041157709</v>
      </c>
      <c r="AA121" s="90">
        <v>130.96359422753338</v>
      </c>
      <c r="AB121" s="91">
        <v>104.07611078595909</v>
      </c>
      <c r="AC121" s="90">
        <v>175.89188361128967</v>
      </c>
      <c r="AD121" s="91">
        <v>82.602804018706905</v>
      </c>
      <c r="AE121" s="96">
        <v>1.1918217171830383</v>
      </c>
      <c r="AF121" s="97">
        <v>1.481676810286235</v>
      </c>
      <c r="AG121" s="90">
        <v>295.51900918957756</v>
      </c>
      <c r="AH121" s="91">
        <v>680.39971574077583</v>
      </c>
      <c r="AI121" s="90">
        <v>25.518814758377349</v>
      </c>
      <c r="AJ121" s="91">
        <v>28.634514348799812</v>
      </c>
      <c r="AK121" s="106">
        <v>4572.0541263598434</v>
      </c>
      <c r="AL121" s="107">
        <v>7165.0147835596063</v>
      </c>
      <c r="AM121" s="106"/>
      <c r="AN121" s="107"/>
      <c r="AO121" s="106">
        <v>371.4493514351625</v>
      </c>
      <c r="AP121" s="107">
        <v>48.452412862887464</v>
      </c>
      <c r="AQ121" s="122">
        <v>47.248371128617329</v>
      </c>
      <c r="AR121" s="115">
        <v>40.446701372520202</v>
      </c>
      <c r="AS121" s="114">
        <v>128.80368838730988</v>
      </c>
      <c r="AT121" s="115">
        <v>117.09737969894366</v>
      </c>
      <c r="AU121" s="106">
        <v>677.38323986184128</v>
      </c>
      <c r="AV121" s="107">
        <v>1768.0214389441442</v>
      </c>
      <c r="AW121" s="141"/>
    </row>
    <row r="122" spans="1:49" ht="15" customHeight="1" x14ac:dyDescent="0.3">
      <c r="A122" s="38" t="s">
        <v>95</v>
      </c>
      <c r="B122" s="146">
        <v>19534</v>
      </c>
      <c r="C122" s="160">
        <f>_xlfn.XLOOKUP($A122,'Kunnat aakkosjärj.'!$B$20:$B$312,'Kunnat aakkosjärj.'!D$20:D$312)</f>
        <v>8.36</v>
      </c>
      <c r="D122" s="35">
        <v>1089.2891066857787</v>
      </c>
      <c r="E122" s="34">
        <v>4082.049399508549</v>
      </c>
      <c r="F122" s="35">
        <v>3487.996470768916</v>
      </c>
      <c r="G122" s="34">
        <v>6844.6913392034403</v>
      </c>
      <c r="H122" s="287">
        <v>31.229650483151119</v>
      </c>
      <c r="I122" s="288">
        <v>59.638180850147769</v>
      </c>
      <c r="J122" s="35">
        <v>-2382.8310474045256</v>
      </c>
      <c r="K122" s="34">
        <v>-2727.5623896795332</v>
      </c>
      <c r="L122" s="123">
        <v>2933.5885379338588</v>
      </c>
      <c r="M122" s="35">
        <v>128.68874782430635</v>
      </c>
      <c r="N122" s="34">
        <v>542.26255656803517</v>
      </c>
      <c r="O122" s="35">
        <v>3062.2772857581649</v>
      </c>
      <c r="P122" s="34">
        <v>3475.8510945018938</v>
      </c>
      <c r="Q122" s="130">
        <v>712.71918859424602</v>
      </c>
      <c r="R122" s="34">
        <v>867.96170267226364</v>
      </c>
      <c r="S122" s="35">
        <v>519.64563683833308</v>
      </c>
      <c r="T122" s="34">
        <v>907.17391317702459</v>
      </c>
      <c r="U122" s="35">
        <v>137.15484901030354</v>
      </c>
      <c r="V122" s="34">
        <v>95.677542096924356</v>
      </c>
      <c r="W122" s="35">
        <v>193.07355175591275</v>
      </c>
      <c r="X122" s="34">
        <v>-39.212210504760925</v>
      </c>
      <c r="Y122" s="90">
        <v>1134.2899047814067</v>
      </c>
      <c r="Z122" s="91">
        <v>1552.181353537422</v>
      </c>
      <c r="AA122" s="90">
        <v>62.833950415889284</v>
      </c>
      <c r="AB122" s="91">
        <v>55.918833240341314</v>
      </c>
      <c r="AC122" s="90">
        <v>-391.85425412101978</v>
      </c>
      <c r="AD122" s="91">
        <v>144.62258114057542</v>
      </c>
      <c r="AE122" s="96">
        <v>1.4028290134338053</v>
      </c>
      <c r="AF122" s="97">
        <v>0.85290876496502921</v>
      </c>
      <c r="AG122" s="90">
        <v>22.614415890242654</v>
      </c>
      <c r="AH122" s="91">
        <v>349.63113289648817</v>
      </c>
      <c r="AI122" s="90">
        <v>1.5953438636708568</v>
      </c>
      <c r="AJ122" s="91">
        <v>13.27264852616636</v>
      </c>
      <c r="AK122" s="106">
        <v>3986.4619402068192</v>
      </c>
      <c r="AL122" s="107">
        <v>8443.1486392955885</v>
      </c>
      <c r="AM122" s="106"/>
      <c r="AN122" s="107"/>
      <c r="AO122" s="106">
        <v>406.45949677485407</v>
      </c>
      <c r="AP122" s="107">
        <v>52.215378826661208</v>
      </c>
      <c r="AQ122" s="122">
        <v>55.519769756936668</v>
      </c>
      <c r="AR122" s="115">
        <v>37.136385244713225</v>
      </c>
      <c r="AS122" s="114">
        <v>110.05386538555301</v>
      </c>
      <c r="AT122" s="115">
        <v>133.92500924999703</v>
      </c>
      <c r="AU122" s="106">
        <v>1276.0639525954746</v>
      </c>
      <c r="AV122" s="107">
        <v>1690.1566484079042</v>
      </c>
      <c r="AW122" s="151"/>
    </row>
    <row r="123" spans="1:49" ht="15" customHeight="1" x14ac:dyDescent="0.3">
      <c r="A123" s="39" t="s">
        <v>168</v>
      </c>
      <c r="B123" s="146">
        <v>50500</v>
      </c>
      <c r="C123" s="160">
        <f>_xlfn.XLOOKUP($A123,'Kunnat aakkosjärj.'!$B$20:$B$312,'Kunnat aakkosjärj.'!D$20:D$312)</f>
        <v>9.36</v>
      </c>
      <c r="D123" s="35">
        <v>1067.7650128712871</v>
      </c>
      <c r="E123" s="34">
        <v>5837.1282118811878</v>
      </c>
      <c r="F123" s="35">
        <v>3497.3640833663367</v>
      </c>
      <c r="G123" s="34">
        <v>7452.8295128712871</v>
      </c>
      <c r="H123" s="287">
        <v>30.530564946030026</v>
      </c>
      <c r="I123" s="288">
        <v>78.320967919637383</v>
      </c>
      <c r="J123" s="35">
        <v>-2410.3327227722771</v>
      </c>
      <c r="K123" s="34">
        <v>-1580.7616768316834</v>
      </c>
      <c r="L123" s="123">
        <v>2804.7177009900993</v>
      </c>
      <c r="M123" s="35">
        <v>450.10730693069308</v>
      </c>
      <c r="N123" s="34">
        <v>800.56813742574252</v>
      </c>
      <c r="O123" s="35">
        <v>3254.8250079207924</v>
      </c>
      <c r="P123" s="34">
        <v>3605.2858384158417</v>
      </c>
      <c r="Q123" s="130">
        <v>880.79250059405945</v>
      </c>
      <c r="R123" s="34">
        <v>1799.4352083168317</v>
      </c>
      <c r="S123" s="35">
        <v>324.02955267326735</v>
      </c>
      <c r="T123" s="34">
        <v>1162.950009108911</v>
      </c>
      <c r="U123" s="35">
        <v>271.82474355423983</v>
      </c>
      <c r="V123" s="34">
        <v>154.73022866181631</v>
      </c>
      <c r="W123" s="35">
        <v>556.76294792079204</v>
      </c>
      <c r="X123" s="34">
        <v>636.4851992079208</v>
      </c>
      <c r="Y123" s="90">
        <v>545.15994633663365</v>
      </c>
      <c r="Z123" s="91">
        <v>2089.3463837623763</v>
      </c>
      <c r="AA123" s="90">
        <v>161.56588661929945</v>
      </c>
      <c r="AB123" s="91">
        <v>86.124312478839002</v>
      </c>
      <c r="AC123" s="90">
        <v>343.37443168316832</v>
      </c>
      <c r="AD123" s="91">
        <v>-288.2930178217822</v>
      </c>
      <c r="AE123" s="96">
        <v>1.1439932984947605</v>
      </c>
      <c r="AF123" s="97">
        <v>1.4422159260214695</v>
      </c>
      <c r="AG123" s="90">
        <v>246.8662514851485</v>
      </c>
      <c r="AH123" s="91">
        <v>630.23515702970292</v>
      </c>
      <c r="AI123" s="90">
        <v>21.167267842987243</v>
      </c>
      <c r="AJ123" s="91">
        <v>22.398804880557883</v>
      </c>
      <c r="AK123" s="106">
        <v>6056.8451742574262</v>
      </c>
      <c r="AL123" s="107">
        <v>9488.1121578217826</v>
      </c>
      <c r="AM123" s="106"/>
      <c r="AN123" s="107"/>
      <c r="AO123" s="106">
        <v>104.22206138613861</v>
      </c>
      <c r="AP123" s="107">
        <v>5.1086475247524756</v>
      </c>
      <c r="AQ123" s="122">
        <v>48.170019170364675</v>
      </c>
      <c r="AR123" s="115">
        <v>43.711324467042985</v>
      </c>
      <c r="AS123" s="114">
        <v>151.71309541339687</v>
      </c>
      <c r="AT123" s="115">
        <v>122.34280600529942</v>
      </c>
      <c r="AU123" s="106">
        <v>873.53209049504949</v>
      </c>
      <c r="AV123" s="107">
        <v>2226.9998374257425</v>
      </c>
      <c r="AW123" s="151"/>
    </row>
    <row r="124" spans="1:49" ht="15" customHeight="1" x14ac:dyDescent="0.3">
      <c r="A124" s="38" t="s">
        <v>21</v>
      </c>
      <c r="B124" s="146">
        <v>78880</v>
      </c>
      <c r="C124" s="160">
        <f>_xlfn.XLOOKUP($A124,'Kunnat aakkosjärj.'!$B$20:$B$312,'Kunnat aakkosjärj.'!D$20:D$312)</f>
        <v>8.61</v>
      </c>
      <c r="D124" s="35">
        <v>602.61346830628804</v>
      </c>
      <c r="E124" s="34">
        <v>4041.7801267748478</v>
      </c>
      <c r="F124" s="35">
        <v>2993.231845588235</v>
      </c>
      <c r="G124" s="34">
        <v>5588.5858189655173</v>
      </c>
      <c r="H124" s="287">
        <v>20.132535646862376</v>
      </c>
      <c r="I124" s="288">
        <v>72.322055305272329</v>
      </c>
      <c r="J124" s="35">
        <v>-2368.1883226419877</v>
      </c>
      <c r="K124" s="34">
        <v>-1441.8465737829613</v>
      </c>
      <c r="L124" s="123">
        <v>2694.8972175456393</v>
      </c>
      <c r="M124" s="35">
        <v>229.96544117647059</v>
      </c>
      <c r="N124" s="34">
        <v>263.85879500507099</v>
      </c>
      <c r="O124" s="35">
        <v>2924.8626587221097</v>
      </c>
      <c r="P124" s="34">
        <v>2958.7560125507102</v>
      </c>
      <c r="Q124" s="130">
        <v>603.03121285496957</v>
      </c>
      <c r="R124" s="34">
        <v>1403.1784078346857</v>
      </c>
      <c r="S124" s="35">
        <v>353.28446805273836</v>
      </c>
      <c r="T124" s="34">
        <v>584.55741658215015</v>
      </c>
      <c r="U124" s="35">
        <v>170.69281765451095</v>
      </c>
      <c r="V124" s="34">
        <v>240.0411607193237</v>
      </c>
      <c r="W124" s="35">
        <v>249.74674480223123</v>
      </c>
      <c r="X124" s="34">
        <v>818.62099125253553</v>
      </c>
      <c r="Y124" s="90">
        <v>382.22202522819475</v>
      </c>
      <c r="Z124" s="91">
        <v>940.87524366125763</v>
      </c>
      <c r="AA124" s="90">
        <v>157.76987537412242</v>
      </c>
      <c r="AB124" s="91">
        <v>149.13543716746688</v>
      </c>
      <c r="AC124" s="90">
        <v>229.48363095841782</v>
      </c>
      <c r="AD124" s="91">
        <v>310.26980375253549</v>
      </c>
      <c r="AE124" s="96">
        <v>1.2263444575169076</v>
      </c>
      <c r="AF124" s="97">
        <v>1.8249310566865853</v>
      </c>
      <c r="AG124" s="90">
        <v>399.22938552231238</v>
      </c>
      <c r="AH124" s="91">
        <v>832.58766607505072</v>
      </c>
      <c r="AI124" s="90">
        <v>37.496348241339788</v>
      </c>
      <c r="AJ124" s="91">
        <v>38.621063906879002</v>
      </c>
      <c r="AK124" s="106">
        <v>3791.7468140212982</v>
      </c>
      <c r="AL124" s="107">
        <v>5608.3602369421906</v>
      </c>
      <c r="AM124" s="106"/>
      <c r="AN124" s="107"/>
      <c r="AO124" s="106">
        <v>554.01001863590272</v>
      </c>
      <c r="AP124" s="107">
        <v>65.307661130831633</v>
      </c>
      <c r="AQ124" s="122">
        <v>44.04042515461213</v>
      </c>
      <c r="AR124" s="115">
        <v>38.501523730919381</v>
      </c>
      <c r="AS124" s="114">
        <v>120.02198099542574</v>
      </c>
      <c r="AT124" s="115">
        <v>107.65142630464518</v>
      </c>
      <c r="AU124" s="106">
        <v>244.88663856490874</v>
      </c>
      <c r="AV124" s="107">
        <v>1584.5104636156186</v>
      </c>
      <c r="AW124" s="151"/>
    </row>
    <row r="125" spans="1:49" ht="15" customHeight="1" x14ac:dyDescent="0.3">
      <c r="A125" s="38" t="s">
        <v>210</v>
      </c>
      <c r="B125" s="146">
        <v>1752</v>
      </c>
      <c r="C125" s="160">
        <f>_xlfn.XLOOKUP($A125,'Kunnat aakkosjärj.'!$B$20:$B$312,'Kunnat aakkosjärj.'!D$20:D$312)</f>
        <v>8.86</v>
      </c>
      <c r="D125" s="35">
        <v>1731.3660273972603</v>
      </c>
      <c r="E125" s="34">
        <v>1987.5743835616438</v>
      </c>
      <c r="F125" s="35">
        <v>4623.1714897260272</v>
      </c>
      <c r="G125" s="34">
        <v>4824.5659189497719</v>
      </c>
      <c r="H125" s="287">
        <v>37.449747024198366</v>
      </c>
      <c r="I125" s="288">
        <v>41.196957756446324</v>
      </c>
      <c r="J125" s="35">
        <v>-2891.8054623287671</v>
      </c>
      <c r="K125" s="34">
        <v>-2838.1975684931504</v>
      </c>
      <c r="L125" s="123">
        <v>2201.0806278538812</v>
      </c>
      <c r="M125" s="35">
        <v>1138.9708904109589</v>
      </c>
      <c r="N125" s="34">
        <v>1189.5122888127853</v>
      </c>
      <c r="O125" s="35">
        <v>3340.0515182648401</v>
      </c>
      <c r="P125" s="34">
        <v>3390.5929166666665</v>
      </c>
      <c r="Q125" s="130">
        <v>339.35458904109589</v>
      </c>
      <c r="R125" s="34">
        <v>451.21437785388127</v>
      </c>
      <c r="S125" s="35">
        <v>578.16730593607303</v>
      </c>
      <c r="T125" s="34">
        <v>745.19249429223748</v>
      </c>
      <c r="U125" s="35">
        <v>58.694876994414088</v>
      </c>
      <c r="V125" s="34">
        <v>60.55004328545094</v>
      </c>
      <c r="W125" s="35">
        <v>-238.81271689497717</v>
      </c>
      <c r="X125" s="34">
        <v>-293.97811643835615</v>
      </c>
      <c r="Y125" s="90">
        <v>1401.7701484018264</v>
      </c>
      <c r="Z125" s="91">
        <v>1407.6676027397261</v>
      </c>
      <c r="AA125" s="90">
        <v>24.209003839038647</v>
      </c>
      <c r="AB125" s="91">
        <v>32.054042941365438</v>
      </c>
      <c r="AC125" s="90">
        <v>-1046.2968378995433</v>
      </c>
      <c r="AD125" s="91">
        <v>-939.09724885844741</v>
      </c>
      <c r="AE125" s="96">
        <v>0.62867510715262787</v>
      </c>
      <c r="AF125" s="97">
        <v>0.75775374465237311</v>
      </c>
      <c r="AG125" s="90">
        <v>403.15805936073059</v>
      </c>
      <c r="AH125" s="91">
        <v>848.86690639269409</v>
      </c>
      <c r="AI125" s="90">
        <v>22.570466712782714</v>
      </c>
      <c r="AJ125" s="91">
        <v>45.756599061029867</v>
      </c>
      <c r="AK125" s="106">
        <v>5035.2191780821922</v>
      </c>
      <c r="AL125" s="107">
        <v>5156.1921118721466</v>
      </c>
      <c r="AM125" s="106"/>
      <c r="AN125" s="107"/>
      <c r="AO125" s="106">
        <v>113.79179794520549</v>
      </c>
      <c r="AP125" s="107">
        <v>0</v>
      </c>
      <c r="AQ125" s="122">
        <v>59.978224139910452</v>
      </c>
      <c r="AR125" s="115">
        <v>58.539411677147399</v>
      </c>
      <c r="AS125" s="114">
        <v>107.01377428456107</v>
      </c>
      <c r="AT125" s="115">
        <v>105.43455888658139</v>
      </c>
      <c r="AU125" s="106">
        <v>3969.7106278538818</v>
      </c>
      <c r="AV125" s="107">
        <v>2614.4926198630137</v>
      </c>
      <c r="AW125" s="151"/>
    </row>
    <row r="126" spans="1:49" ht="15" customHeight="1" x14ac:dyDescent="0.3">
      <c r="A126" s="38" t="s">
        <v>5</v>
      </c>
      <c r="B126" s="146">
        <v>5065</v>
      </c>
      <c r="C126" s="160">
        <f>_xlfn.XLOOKUP($A126,'Kunnat aakkosjärj.'!$B$20:$B$312,'Kunnat aakkosjärj.'!D$20:D$312)</f>
        <v>8.11</v>
      </c>
      <c r="D126" s="35">
        <v>274.69132675222113</v>
      </c>
      <c r="E126" s="34">
        <v>296.81205133267525</v>
      </c>
      <c r="F126" s="35">
        <v>3043.6155913129319</v>
      </c>
      <c r="G126" s="34">
        <v>3083.7381994077</v>
      </c>
      <c r="H126" s="287">
        <v>9.0251649234628495</v>
      </c>
      <c r="I126" s="288">
        <v>9.6250729517079154</v>
      </c>
      <c r="J126" s="35">
        <v>-2768.924264560711</v>
      </c>
      <c r="K126" s="34">
        <v>-2786.9261480750247</v>
      </c>
      <c r="L126" s="123">
        <v>2641.0487285291215</v>
      </c>
      <c r="M126" s="35">
        <v>1070.6578479763079</v>
      </c>
      <c r="N126" s="34">
        <v>1088.1557077986181</v>
      </c>
      <c r="O126" s="35">
        <v>3711.7065765054294</v>
      </c>
      <c r="P126" s="34">
        <v>3729.2044363277396</v>
      </c>
      <c r="Q126" s="130">
        <v>907.66413425468897</v>
      </c>
      <c r="R126" s="34">
        <v>907.46887462981238</v>
      </c>
      <c r="S126" s="35">
        <v>308.13376307996049</v>
      </c>
      <c r="T126" s="34">
        <v>311.18433366238895</v>
      </c>
      <c r="U126" s="35">
        <v>294.5682177707838</v>
      </c>
      <c r="V126" s="34">
        <v>291.61778935000831</v>
      </c>
      <c r="W126" s="35">
        <v>599.53037117472854</v>
      </c>
      <c r="X126" s="34">
        <v>596.28454096742348</v>
      </c>
      <c r="Y126" s="90">
        <v>414.72468114511349</v>
      </c>
      <c r="Z126" s="91">
        <v>416.79953010858827</v>
      </c>
      <c r="AA126" s="90">
        <v>218.85944471607041</v>
      </c>
      <c r="AB126" s="91">
        <v>217.72310405277824</v>
      </c>
      <c r="AC126" s="90">
        <v>494.92322408687068</v>
      </c>
      <c r="AD126" s="91">
        <v>492.65379861796646</v>
      </c>
      <c r="AE126" s="96">
        <v>2.9727135048178024</v>
      </c>
      <c r="AF126" s="97">
        <v>2.9702992432145243</v>
      </c>
      <c r="AG126" s="90">
        <v>179.85579664363277</v>
      </c>
      <c r="AH126" s="91">
        <v>190.28571767028629</v>
      </c>
      <c r="AI126" s="90">
        <v>17.471675192631857</v>
      </c>
      <c r="AJ126" s="91">
        <v>18.275976690435805</v>
      </c>
      <c r="AK126" s="106">
        <v>2119.6529220138204</v>
      </c>
      <c r="AL126" s="107">
        <v>2121.1791470878579</v>
      </c>
      <c r="AM126" s="106"/>
      <c r="AN126" s="107"/>
      <c r="AO126" s="106">
        <v>248.35788746298124</v>
      </c>
      <c r="AP126" s="107">
        <v>248.35788746298124</v>
      </c>
      <c r="AQ126" s="122">
        <v>51.873793840289828</v>
      </c>
      <c r="AR126" s="115">
        <v>51.370637983099734</v>
      </c>
      <c r="AS126" s="114">
        <v>64.651772274589547</v>
      </c>
      <c r="AT126" s="115">
        <v>64.234906559630573</v>
      </c>
      <c r="AU126" s="106">
        <v>1649.1706416584402</v>
      </c>
      <c r="AV126" s="107">
        <v>1660.2443711747285</v>
      </c>
      <c r="AW126" s="151"/>
    </row>
    <row r="127" spans="1:49" ht="15" customHeight="1" x14ac:dyDescent="0.3">
      <c r="A127" s="38" t="s">
        <v>42</v>
      </c>
      <c r="B127" s="146">
        <v>2927</v>
      </c>
      <c r="C127" s="160">
        <f>_xlfn.XLOOKUP($A127,'Kunnat aakkosjärj.'!$B$20:$B$312,'Kunnat aakkosjärj.'!D$20:D$312)</f>
        <v>8.86</v>
      </c>
      <c r="D127" s="35">
        <v>2398.9264297915956</v>
      </c>
      <c r="E127" s="34">
        <v>2423.9154663477966</v>
      </c>
      <c r="F127" s="35">
        <v>5564.8350256235053</v>
      </c>
      <c r="G127" s="34">
        <v>5607.0322924496068</v>
      </c>
      <c r="H127" s="287">
        <v>43.108671124043084</v>
      </c>
      <c r="I127" s="288">
        <v>43.229918072913989</v>
      </c>
      <c r="J127" s="35">
        <v>-3165.9085958319101</v>
      </c>
      <c r="K127" s="34">
        <v>-3184.090560300649</v>
      </c>
      <c r="L127" s="123">
        <v>2455.0506012982578</v>
      </c>
      <c r="M127" s="35">
        <v>761.13665869490944</v>
      </c>
      <c r="N127" s="34">
        <v>791.38897505978809</v>
      </c>
      <c r="O127" s="35">
        <v>3216.1872599931671</v>
      </c>
      <c r="P127" s="34">
        <v>3246.439576358046</v>
      </c>
      <c r="Q127" s="130">
        <v>-99.800919029723261</v>
      </c>
      <c r="R127" s="34">
        <v>11.566129142466689</v>
      </c>
      <c r="S127" s="35">
        <v>516.52749231294843</v>
      </c>
      <c r="T127" s="34">
        <v>739.10409292791257</v>
      </c>
      <c r="U127" s="35">
        <v>-19.321511539071555</v>
      </c>
      <c r="V127" s="34">
        <v>1.5648850078272769</v>
      </c>
      <c r="W127" s="35">
        <v>-616.32841134267164</v>
      </c>
      <c r="X127" s="34">
        <v>-727.53796378544587</v>
      </c>
      <c r="Y127" s="90">
        <v>89.681899555859232</v>
      </c>
      <c r="Z127" s="91">
        <v>182.32325930987361</v>
      </c>
      <c r="AA127" s="90">
        <v>-111.28323499388111</v>
      </c>
      <c r="AB127" s="91">
        <v>6.3437485629900277</v>
      </c>
      <c r="AC127" s="90">
        <v>-189.48281858558249</v>
      </c>
      <c r="AD127" s="91">
        <v>-165.60971984967546</v>
      </c>
      <c r="AE127" s="96">
        <v>9.7185002516058189E-2</v>
      </c>
      <c r="AF127" s="97">
        <v>0.2047638816572715</v>
      </c>
      <c r="AG127" s="90">
        <v>297.04229586607448</v>
      </c>
      <c r="AH127" s="91">
        <v>399.30339596856851</v>
      </c>
      <c r="AI127" s="90">
        <v>18.044192733391537</v>
      </c>
      <c r="AJ127" s="91">
        <v>23.97675989473705</v>
      </c>
      <c r="AK127" s="106">
        <v>7857.8749572941579</v>
      </c>
      <c r="AL127" s="107">
        <v>10435.227055005125</v>
      </c>
      <c r="AM127" s="106"/>
      <c r="AN127" s="107"/>
      <c r="AO127" s="106">
        <v>195.69903997266826</v>
      </c>
      <c r="AP127" s="107">
        <v>0</v>
      </c>
      <c r="AQ127" s="122">
        <v>26.113425404779928</v>
      </c>
      <c r="AR127" s="115">
        <v>8.6181620219617514</v>
      </c>
      <c r="AS127" s="114">
        <v>156.30686404284322</v>
      </c>
      <c r="AT127" s="115">
        <v>202.63897355053493</v>
      </c>
      <c r="AU127" s="106">
        <v>1300.8629586607447</v>
      </c>
      <c r="AV127" s="107">
        <v>-1005.8696549367953</v>
      </c>
      <c r="AW127" s="151"/>
    </row>
    <row r="128" spans="1:49" ht="15" customHeight="1" x14ac:dyDescent="0.3">
      <c r="A128" s="38"/>
      <c r="B128" s="146"/>
      <c r="C128" s="160"/>
      <c r="D128" s="35"/>
      <c r="E128" s="34"/>
      <c r="F128" s="35"/>
      <c r="G128" s="34"/>
      <c r="H128" s="287"/>
      <c r="I128" s="288"/>
      <c r="J128" s="35"/>
      <c r="K128" s="34"/>
      <c r="L128" s="123"/>
      <c r="M128" s="35"/>
      <c r="N128" s="34"/>
      <c r="O128" s="35"/>
      <c r="P128" s="34"/>
      <c r="Q128" s="130"/>
      <c r="R128" s="34"/>
      <c r="S128" s="35"/>
      <c r="T128" s="34"/>
      <c r="U128" s="35"/>
      <c r="V128" s="34"/>
      <c r="W128" s="35"/>
      <c r="X128" s="34"/>
      <c r="Y128" s="90"/>
      <c r="Z128" s="91"/>
      <c r="AA128" s="90"/>
      <c r="AB128" s="91"/>
      <c r="AC128" s="90"/>
      <c r="AD128" s="91"/>
      <c r="AE128" s="96"/>
      <c r="AF128" s="97"/>
      <c r="AG128" s="90"/>
      <c r="AH128" s="91"/>
      <c r="AI128" s="90"/>
      <c r="AJ128" s="91"/>
      <c r="AK128" s="106"/>
      <c r="AL128" s="107"/>
      <c r="AM128" s="106"/>
      <c r="AN128" s="107"/>
      <c r="AO128" s="106"/>
      <c r="AP128" s="107"/>
      <c r="AQ128" s="122"/>
      <c r="AR128" s="115"/>
      <c r="AS128" s="114"/>
      <c r="AT128" s="115"/>
      <c r="AU128" s="106"/>
      <c r="AV128" s="107"/>
      <c r="AW128" s="151"/>
    </row>
    <row r="129" spans="1:49" ht="15" customHeight="1" x14ac:dyDescent="0.3">
      <c r="A129" s="289" t="s">
        <v>372</v>
      </c>
      <c r="B129" s="146">
        <v>176150</v>
      </c>
      <c r="C129" s="160">
        <f>maakunnittain!C22</f>
        <v>8.5299999999999994</v>
      </c>
      <c r="D129" s="35">
        <v>846.41163786545553</v>
      </c>
      <c r="E129" s="34">
        <v>2617.8796176554074</v>
      </c>
      <c r="F129" s="35">
        <v>3648.735714618223</v>
      </c>
      <c r="G129" s="34">
        <v>5030.8022134544417</v>
      </c>
      <c r="H129" s="287">
        <v>23.197395044930456</v>
      </c>
      <c r="I129" s="288">
        <v>52.037021265795666</v>
      </c>
      <c r="J129" s="35">
        <v>-2798.658517797332</v>
      </c>
      <c r="K129" s="34">
        <v>-2376.3653131422084</v>
      </c>
      <c r="L129" s="123">
        <v>2737.1028458699971</v>
      </c>
      <c r="M129" s="35">
        <v>682.36651683224522</v>
      </c>
      <c r="N129" s="34">
        <v>948.78162991768386</v>
      </c>
      <c r="O129" s="35">
        <v>3419.4693627022425</v>
      </c>
      <c r="P129" s="34">
        <v>3685.8844757876809</v>
      </c>
      <c r="Q129" s="130">
        <v>800.69853959693444</v>
      </c>
      <c r="R129" s="34">
        <v>1144.4290883905762</v>
      </c>
      <c r="S129" s="35">
        <v>330.16010667045134</v>
      </c>
      <c r="T129" s="34">
        <v>680.41028152143065</v>
      </c>
      <c r="U129" s="35">
        <v>242.51825808747699</v>
      </c>
      <c r="V129" s="34">
        <v>168.19691287315308</v>
      </c>
      <c r="W129" s="35">
        <v>473.55401964235028</v>
      </c>
      <c r="X129" s="34">
        <v>467.01886193585011</v>
      </c>
      <c r="Y129" s="90">
        <v>556.73837218279868</v>
      </c>
      <c r="Z129" s="91">
        <v>1033.2145971615103</v>
      </c>
      <c r="AA129" s="90">
        <v>143.64226521777474</v>
      </c>
      <c r="AB129" s="91">
        <v>110.76392953938114</v>
      </c>
      <c r="AC129" s="90">
        <v>263.51242565994897</v>
      </c>
      <c r="AD129" s="91">
        <v>159.63234215157536</v>
      </c>
      <c r="AE129" s="96">
        <v>1.7729506956310488</v>
      </c>
      <c r="AF129" s="97">
        <v>1.8160993184469165</v>
      </c>
      <c r="AG129" s="90">
        <v>995.06783400510938</v>
      </c>
      <c r="AH129" s="91">
        <v>1666.8599004257733</v>
      </c>
      <c r="AI129" s="90">
        <v>77.116324505309976</v>
      </c>
      <c r="AJ129" s="91">
        <v>92.741635059634319</v>
      </c>
      <c r="AK129" s="106">
        <v>3455.3424633550953</v>
      </c>
      <c r="AL129" s="107">
        <v>4750.873315299461</v>
      </c>
      <c r="AM129" s="106"/>
      <c r="AN129" s="107"/>
      <c r="AO129" s="106">
        <v>1639.2140043145048</v>
      </c>
      <c r="AP129" s="107">
        <v>32.049624297473748</v>
      </c>
      <c r="AQ129" s="122">
        <v>54.977905532465087</v>
      </c>
      <c r="AR129" s="115">
        <v>51.022817082972296</v>
      </c>
      <c r="AS129" s="114">
        <v>97.038423282283418</v>
      </c>
      <c r="AT129" s="115">
        <v>101.98328306105326</v>
      </c>
      <c r="AU129" s="106">
        <v>1680.5012127732045</v>
      </c>
      <c r="AV129" s="107">
        <v>3421.8823117797333</v>
      </c>
      <c r="AW129" s="141"/>
    </row>
    <row r="130" spans="1:49" ht="15" customHeight="1" x14ac:dyDescent="0.3">
      <c r="A130" s="38" t="s">
        <v>86</v>
      </c>
      <c r="B130" s="146">
        <v>1771</v>
      </c>
      <c r="C130" s="160">
        <f>_xlfn.XLOOKUP($A130,'Kunnat aakkosjärj.'!$B$20:$B$312,'Kunnat aakkosjärj.'!D$20:D$312)</f>
        <v>8.61</v>
      </c>
      <c r="D130" s="35">
        <v>1559.8692885375492</v>
      </c>
      <c r="E130" s="34">
        <v>2875.3511688311687</v>
      </c>
      <c r="F130" s="35">
        <v>5737.3786222473173</v>
      </c>
      <c r="G130" s="34">
        <v>7025.6764313946924</v>
      </c>
      <c r="H130" s="287">
        <v>27.187839451434918</v>
      </c>
      <c r="I130" s="288">
        <v>40.92632498676533</v>
      </c>
      <c r="J130" s="35">
        <v>-4177.5093337097687</v>
      </c>
      <c r="K130" s="34">
        <v>-4152.4841727837374</v>
      </c>
      <c r="L130" s="123">
        <v>2614.2041727837377</v>
      </c>
      <c r="M130" s="35">
        <v>2089.2653529079616</v>
      </c>
      <c r="N130" s="34">
        <v>2089.2653529079616</v>
      </c>
      <c r="O130" s="35">
        <v>4703.4695256916993</v>
      </c>
      <c r="P130" s="34">
        <v>4703.4695256916993</v>
      </c>
      <c r="Q130" s="130">
        <v>850.62967814793899</v>
      </c>
      <c r="R130" s="34">
        <v>924.57303783173359</v>
      </c>
      <c r="S130" s="35">
        <v>265.60390739695089</v>
      </c>
      <c r="T130" s="34">
        <v>482.61800112930547</v>
      </c>
      <c r="U130" s="35">
        <v>320.26248652910596</v>
      </c>
      <c r="V130" s="34">
        <v>191.574503161563</v>
      </c>
      <c r="W130" s="35">
        <v>585.02577075098816</v>
      </c>
      <c r="X130" s="34">
        <v>441.94964426877465</v>
      </c>
      <c r="Y130" s="90">
        <v>548.87779785431962</v>
      </c>
      <c r="Z130" s="91">
        <v>975.9827216261998</v>
      </c>
      <c r="AA130" s="90">
        <v>154.97614978657032</v>
      </c>
      <c r="AB130" s="91">
        <v>94.732521113815764</v>
      </c>
      <c r="AC130" s="90">
        <v>302.67015245623941</v>
      </c>
      <c r="AD130" s="91">
        <v>-49.671293054771319</v>
      </c>
      <c r="AE130" s="96">
        <v>19.242868766207636</v>
      </c>
      <c r="AF130" s="97">
        <v>4.0808484566395196</v>
      </c>
      <c r="AG130" s="90">
        <v>3504.1222077922075</v>
      </c>
      <c r="AH130" s="91">
        <v>4017.2094692264254</v>
      </c>
      <c r="AI130" s="90">
        <v>189.06190479984633</v>
      </c>
      <c r="AJ130" s="91">
        <v>171.71091554102949</v>
      </c>
      <c r="AK130" s="106">
        <v>312.81761716544327</v>
      </c>
      <c r="AL130" s="107">
        <v>1727.3268492377188</v>
      </c>
      <c r="AM130" s="106"/>
      <c r="AN130" s="107"/>
      <c r="AO130" s="106">
        <v>834.92812535290795</v>
      </c>
      <c r="AP130" s="107">
        <v>16.939582156973461</v>
      </c>
      <c r="AQ130" s="122">
        <v>89.019311836984201</v>
      </c>
      <c r="AR130" s="115">
        <v>77.228850988836399</v>
      </c>
      <c r="AS130" s="114">
        <v>22.832118978212801</v>
      </c>
      <c r="AT130" s="115">
        <v>45.51616409974617</v>
      </c>
      <c r="AU130" s="106">
        <v>8121.3605646527376</v>
      </c>
      <c r="AV130" s="107">
        <v>7719.1174025974024</v>
      </c>
      <c r="AW130" s="151"/>
    </row>
    <row r="131" spans="1:49" ht="15" customHeight="1" x14ac:dyDescent="0.3">
      <c r="A131" s="38" t="s">
        <v>120</v>
      </c>
      <c r="B131" s="146">
        <v>7127</v>
      </c>
      <c r="C131" s="160">
        <f>_xlfn.XLOOKUP($A131,'Kunnat aakkosjärj.'!$B$20:$B$312,'Kunnat aakkosjärj.'!D$20:D$312)</f>
        <v>6.36</v>
      </c>
      <c r="D131" s="35">
        <v>1119.8575094710257</v>
      </c>
      <c r="E131" s="34">
        <v>3781.0789911603761</v>
      </c>
      <c r="F131" s="35">
        <v>4626.4431219306862</v>
      </c>
      <c r="G131" s="34">
        <v>6351.4403507787292</v>
      </c>
      <c r="H131" s="287">
        <v>24.20558256001409</v>
      </c>
      <c r="I131" s="288">
        <v>59.531047799209681</v>
      </c>
      <c r="J131" s="35">
        <v>-3506.5856124596603</v>
      </c>
      <c r="K131" s="34">
        <v>-2569.3119657639959</v>
      </c>
      <c r="L131" s="123">
        <v>2635.4151199663252</v>
      </c>
      <c r="M131" s="35">
        <v>1423.5545110144521</v>
      </c>
      <c r="N131" s="34">
        <v>1423.5545110144521</v>
      </c>
      <c r="O131" s="35">
        <v>4058.9696309807773</v>
      </c>
      <c r="P131" s="34">
        <v>4058.9696309807773</v>
      </c>
      <c r="Q131" s="130">
        <v>680.64243300126282</v>
      </c>
      <c r="R131" s="34">
        <v>1344.2050722604183</v>
      </c>
      <c r="S131" s="35">
        <v>367.08358355549325</v>
      </c>
      <c r="T131" s="34">
        <v>1050.6935961835275</v>
      </c>
      <c r="U131" s="35">
        <v>185.4189245971464</v>
      </c>
      <c r="V131" s="34">
        <v>127.93502093693378</v>
      </c>
      <c r="W131" s="35">
        <v>313.55884944576962</v>
      </c>
      <c r="X131" s="34">
        <v>293.51147607689069</v>
      </c>
      <c r="Y131" s="90">
        <v>420.1066493615827</v>
      </c>
      <c r="Z131" s="91">
        <v>1934.765453907675</v>
      </c>
      <c r="AA131" s="90">
        <v>162.01658175027811</v>
      </c>
      <c r="AB131" s="91">
        <v>69.476383793472579</v>
      </c>
      <c r="AC131" s="90">
        <v>277.73200785744353</v>
      </c>
      <c r="AD131" s="91">
        <v>71.194565735933764</v>
      </c>
      <c r="AE131" s="96">
        <v>3.4938025926433181</v>
      </c>
      <c r="AF131" s="97">
        <v>1.9161178058032133</v>
      </c>
      <c r="AG131" s="90">
        <v>1746.0223698610916</v>
      </c>
      <c r="AH131" s="91">
        <v>1836.2310677704504</v>
      </c>
      <c r="AI131" s="90">
        <v>125.36344558419925</v>
      </c>
      <c r="AJ131" s="91">
        <v>76.428041715674709</v>
      </c>
      <c r="AK131" s="106">
        <v>1425.432744492774</v>
      </c>
      <c r="AL131" s="107">
        <v>5107.0949263364664</v>
      </c>
      <c r="AM131" s="106"/>
      <c r="AN131" s="107"/>
      <c r="AO131" s="106">
        <v>868.04582853935744</v>
      </c>
      <c r="AP131" s="107">
        <v>0</v>
      </c>
      <c r="AQ131" s="122">
        <v>81.905438812749281</v>
      </c>
      <c r="AR131" s="115">
        <v>55.770972960120972</v>
      </c>
      <c r="AS131" s="114">
        <v>37.475371879878267</v>
      </c>
      <c r="AT131" s="115">
        <v>114.50888901161873</v>
      </c>
      <c r="AU131" s="106">
        <v>2983.3118394836538</v>
      </c>
      <c r="AV131" s="107">
        <v>5026.8838136663398</v>
      </c>
      <c r="AW131" s="151"/>
    </row>
    <row r="132" spans="1:49" ht="15" customHeight="1" x14ac:dyDescent="0.3">
      <c r="A132" s="38" t="s">
        <v>151</v>
      </c>
      <c r="B132" s="146">
        <v>19371</v>
      </c>
      <c r="C132" s="160">
        <f>_xlfn.XLOOKUP($A132,'Kunnat aakkosjärj.'!$B$20:$B$312,'Kunnat aakkosjärj.'!D$20:D$312)</f>
        <v>9.11</v>
      </c>
      <c r="D132" s="35">
        <v>796.18109751690668</v>
      </c>
      <c r="E132" s="34">
        <v>3159.7302508905063</v>
      </c>
      <c r="F132" s="35">
        <v>3027.7410768674822</v>
      </c>
      <c r="G132" s="34">
        <v>4683.5215579990709</v>
      </c>
      <c r="H132" s="287">
        <v>26.296208206173301</v>
      </c>
      <c r="I132" s="288">
        <v>67.464838407628264</v>
      </c>
      <c r="J132" s="35">
        <v>-2227.091700996335</v>
      </c>
      <c r="K132" s="34">
        <v>-1520.4670977234009</v>
      </c>
      <c r="L132" s="123">
        <v>2756.5901466109131</v>
      </c>
      <c r="M132" s="35">
        <v>82.653399411491407</v>
      </c>
      <c r="N132" s="34">
        <v>82.653399411491407</v>
      </c>
      <c r="O132" s="35">
        <v>2839.2435460224046</v>
      </c>
      <c r="P132" s="34">
        <v>2839.2435460224046</v>
      </c>
      <c r="Q132" s="130">
        <v>671.88837489029993</v>
      </c>
      <c r="R132" s="34">
        <v>1081.0736487532909</v>
      </c>
      <c r="S132" s="35">
        <v>281.27760053688507</v>
      </c>
      <c r="T132" s="34">
        <v>808.53721336017759</v>
      </c>
      <c r="U132" s="35">
        <v>238.870202820218</v>
      </c>
      <c r="V132" s="34">
        <v>133.70734591924182</v>
      </c>
      <c r="W132" s="35">
        <v>390.61077435341485</v>
      </c>
      <c r="X132" s="34">
        <v>272.52894894429818</v>
      </c>
      <c r="Y132" s="90">
        <v>264.93833668886481</v>
      </c>
      <c r="Z132" s="91">
        <v>1062.702979195705</v>
      </c>
      <c r="AA132" s="90">
        <v>253.60179402022305</v>
      </c>
      <c r="AB132" s="91">
        <v>101.72867394909248</v>
      </c>
      <c r="AC132" s="90">
        <v>456.60400856951111</v>
      </c>
      <c r="AD132" s="91">
        <v>61.935208817304215</v>
      </c>
      <c r="AE132" s="96">
        <v>0.85812653714350118</v>
      </c>
      <c r="AF132" s="97">
        <v>0.8485727562497255</v>
      </c>
      <c r="AG132" s="90">
        <v>251.074188735739</v>
      </c>
      <c r="AH132" s="91">
        <v>1000.6559320633937</v>
      </c>
      <c r="AI132" s="90">
        <v>20.258581469821156</v>
      </c>
      <c r="AJ132" s="91">
        <v>56.639127302496348</v>
      </c>
      <c r="AK132" s="106">
        <v>6403.165255278509</v>
      </c>
      <c r="AL132" s="107">
        <v>10503.128284032833</v>
      </c>
      <c r="AM132" s="106"/>
      <c r="AN132" s="107"/>
      <c r="AO132" s="106">
        <v>904.87689948892682</v>
      </c>
      <c r="AP132" s="107">
        <v>26.258326364152598</v>
      </c>
      <c r="AQ132" s="122">
        <v>26.043412227150633</v>
      </c>
      <c r="AR132" s="115">
        <v>19.582129484181461</v>
      </c>
      <c r="AS132" s="114">
        <v>198.32108699411111</v>
      </c>
      <c r="AT132" s="115">
        <v>203.91085825219392</v>
      </c>
      <c r="AU132" s="106">
        <v>-574.30032006607814</v>
      </c>
      <c r="AV132" s="107">
        <v>-217.05583810851275</v>
      </c>
      <c r="AW132" s="151"/>
    </row>
    <row r="133" spans="1:49" ht="15" customHeight="1" x14ac:dyDescent="0.3">
      <c r="A133" s="38" t="s">
        <v>181</v>
      </c>
      <c r="B133" s="146">
        <v>7030</v>
      </c>
      <c r="C133" s="160">
        <f>_xlfn.XLOOKUP($A133,'Kunnat aakkosjärj.'!$B$20:$B$312,'Kunnat aakkosjärj.'!D$20:D$312)</f>
        <v>8.86</v>
      </c>
      <c r="D133" s="35">
        <v>991.62018634423896</v>
      </c>
      <c r="E133" s="34"/>
      <c r="F133" s="35">
        <v>3869.019207681366</v>
      </c>
      <c r="G133" s="34"/>
      <c r="H133" s="287">
        <v>25.629756098794331</v>
      </c>
      <c r="I133" s="288"/>
      <c r="J133" s="35">
        <v>-2877.3990213371267</v>
      </c>
      <c r="K133" s="34"/>
      <c r="L133" s="123">
        <v>2699.6231650071127</v>
      </c>
      <c r="M133" s="35">
        <v>1088.4992887624467</v>
      </c>
      <c r="N133" s="34"/>
      <c r="O133" s="35">
        <v>3788.1224537695593</v>
      </c>
      <c r="P133" s="34"/>
      <c r="Q133" s="130">
        <v>1221.507281650071</v>
      </c>
      <c r="R133" s="34"/>
      <c r="S133" s="35">
        <v>382.30642247510667</v>
      </c>
      <c r="T133" s="34"/>
      <c r="U133" s="35">
        <v>319.51000816095569</v>
      </c>
      <c r="V133" s="34"/>
      <c r="W133" s="35">
        <v>839.20085917496442</v>
      </c>
      <c r="X133" s="34"/>
      <c r="Y133" s="90">
        <v>810.42277240398289</v>
      </c>
      <c r="Z133" s="91"/>
      <c r="AA133" s="90">
        <v>150.70385097229925</v>
      </c>
      <c r="AB133" s="91"/>
      <c r="AC133" s="90">
        <v>427.97929871977243</v>
      </c>
      <c r="AD133" s="91"/>
      <c r="AE133" s="96">
        <v>2.3325726028939489</v>
      </c>
      <c r="AF133" s="97"/>
      <c r="AG133" s="90">
        <v>243.45170839260314</v>
      </c>
      <c r="AH133" s="91"/>
      <c r="AI133" s="90">
        <v>14.481214264638423</v>
      </c>
      <c r="AJ133" s="91"/>
      <c r="AK133" s="106">
        <v>3896.3615931721197</v>
      </c>
      <c r="AL133" s="107"/>
      <c r="AM133" s="106"/>
      <c r="AN133" s="107"/>
      <c r="AO133" s="106">
        <v>2629.0265576102415</v>
      </c>
      <c r="AP133" s="107"/>
      <c r="AQ133" s="122">
        <v>63.280159304243789</v>
      </c>
      <c r="AR133" s="115"/>
      <c r="AS133" s="114">
        <v>94.463988882888216</v>
      </c>
      <c r="AT133" s="115"/>
      <c r="AU133" s="106">
        <v>2334.1641422475109</v>
      </c>
      <c r="AV133" s="107"/>
      <c r="AW133" s="151"/>
    </row>
    <row r="134" spans="1:49" ht="15" customHeight="1" x14ac:dyDescent="0.3">
      <c r="A134" s="38" t="s">
        <v>152</v>
      </c>
      <c r="B134" s="146">
        <v>7691</v>
      </c>
      <c r="C134" s="160">
        <f>_xlfn.XLOOKUP($A134,'Kunnat aakkosjärj.'!$B$20:$B$312,'Kunnat aakkosjärj.'!D$20:D$312)</f>
        <v>8.61</v>
      </c>
      <c r="D134" s="35">
        <v>429.78295540241839</v>
      </c>
      <c r="E134" s="34">
        <v>1504.4703965674164</v>
      </c>
      <c r="F134" s="35">
        <v>3001.0286971785204</v>
      </c>
      <c r="G134" s="34">
        <v>3969.859031335327</v>
      </c>
      <c r="H134" s="287">
        <v>14.321187791589191</v>
      </c>
      <c r="I134" s="288">
        <v>37.897325438816985</v>
      </c>
      <c r="J134" s="35">
        <v>-2571.245741776102</v>
      </c>
      <c r="K134" s="34">
        <v>-2472.1278390326356</v>
      </c>
      <c r="L134" s="123">
        <v>2867.2429046937978</v>
      </c>
      <c r="M134" s="35">
        <v>391.55415420621506</v>
      </c>
      <c r="N134" s="34">
        <v>391.55415420621506</v>
      </c>
      <c r="O134" s="35">
        <v>3258.7970589000129</v>
      </c>
      <c r="P134" s="34">
        <v>3258.7970589000129</v>
      </c>
      <c r="Q134" s="130">
        <v>705.59946170849048</v>
      </c>
      <c r="R134" s="34">
        <v>744.09473540501892</v>
      </c>
      <c r="S134" s="35">
        <v>250.46829020933561</v>
      </c>
      <c r="T134" s="34">
        <v>503.44460018203091</v>
      </c>
      <c r="U134" s="35">
        <v>281.71209262408695</v>
      </c>
      <c r="V134" s="34">
        <v>147.800718318555</v>
      </c>
      <c r="W134" s="35">
        <v>485.67459108048365</v>
      </c>
      <c r="X134" s="34">
        <v>271.19357300741126</v>
      </c>
      <c r="Y134" s="90">
        <v>444.41061890521388</v>
      </c>
      <c r="Z134" s="91">
        <v>756.38241971135085</v>
      </c>
      <c r="AA134" s="90">
        <v>158.77196261572323</v>
      </c>
      <c r="AB134" s="91">
        <v>98.375466696988909</v>
      </c>
      <c r="AC134" s="90">
        <v>270.79340917956051</v>
      </c>
      <c r="AD134" s="91">
        <v>-4.7153816148745288E-2</v>
      </c>
      <c r="AE134" s="96">
        <v>2.5311884216944902</v>
      </c>
      <c r="AF134" s="97">
        <v>1.9738899555104454</v>
      </c>
      <c r="AG134" s="90">
        <v>586.08636718242099</v>
      </c>
      <c r="AH134" s="91">
        <v>850.72628136783248</v>
      </c>
      <c r="AI134" s="90">
        <v>51.949162208343289</v>
      </c>
      <c r="AJ134" s="91">
        <v>56.502371970809364</v>
      </c>
      <c r="AK134" s="106">
        <v>2067.0275646859968</v>
      </c>
      <c r="AL134" s="107">
        <v>2797.8140917956052</v>
      </c>
      <c r="AM134" s="106"/>
      <c r="AN134" s="107"/>
      <c r="AO134" s="106">
        <v>881.82051748797289</v>
      </c>
      <c r="AP134" s="107">
        <v>27.582140163827852</v>
      </c>
      <c r="AQ134" s="122">
        <v>61.452917685679019</v>
      </c>
      <c r="AR134" s="115">
        <v>53.136547679428972</v>
      </c>
      <c r="AS134" s="114">
        <v>69.140411188244599</v>
      </c>
      <c r="AT134" s="115">
        <v>92.940898351306089</v>
      </c>
      <c r="AU134" s="106">
        <v>1230.8729723052918</v>
      </c>
      <c r="AV134" s="107">
        <v>1795.2392159667143</v>
      </c>
      <c r="AW134" s="151"/>
    </row>
    <row r="135" spans="1:49" ht="15" customHeight="1" x14ac:dyDescent="0.3">
      <c r="A135" s="38" t="s">
        <v>158</v>
      </c>
      <c r="B135" s="146">
        <v>6822</v>
      </c>
      <c r="C135" s="160">
        <f>_xlfn.XLOOKUP($A135,'Kunnat aakkosjärj.'!$B$20:$B$312,'Kunnat aakkosjärj.'!D$20:D$312)</f>
        <v>7.61</v>
      </c>
      <c r="D135" s="35">
        <v>1077.9652755790091</v>
      </c>
      <c r="E135" s="34">
        <v>7446.2693139841685</v>
      </c>
      <c r="F135" s="35">
        <v>4972.9190911756086</v>
      </c>
      <c r="G135" s="34">
        <v>9879.2670170038109</v>
      </c>
      <c r="H135" s="287">
        <v>21.676710515798398</v>
      </c>
      <c r="I135" s="288">
        <v>75.372690111198921</v>
      </c>
      <c r="J135" s="35">
        <v>-3864.717302843741</v>
      </c>
      <c r="K135" s="34">
        <v>-2224.5528188214598</v>
      </c>
      <c r="L135" s="123">
        <v>3848.3679009088246</v>
      </c>
      <c r="M135" s="35">
        <v>1566.3142773380241</v>
      </c>
      <c r="N135" s="34">
        <v>2026.1367106420405</v>
      </c>
      <c r="O135" s="35">
        <v>5414.6821782468487</v>
      </c>
      <c r="P135" s="34">
        <v>5874.5046115508649</v>
      </c>
      <c r="Q135" s="130">
        <v>2159.6310128994428</v>
      </c>
      <c r="R135" s="34">
        <v>3593.0692406918793</v>
      </c>
      <c r="S135" s="35">
        <v>484.00927147464085</v>
      </c>
      <c r="T135" s="34">
        <v>1506.9411023160362</v>
      </c>
      <c r="U135" s="35">
        <v>446.19620742380641</v>
      </c>
      <c r="V135" s="34">
        <v>238.43461666614886</v>
      </c>
      <c r="W135" s="35">
        <v>1675.6217414248019</v>
      </c>
      <c r="X135" s="34">
        <v>2086.1281383758428</v>
      </c>
      <c r="Y135" s="90">
        <v>2252.9266959835827</v>
      </c>
      <c r="Z135" s="91">
        <v>3262.4824919378484</v>
      </c>
      <c r="AA135" s="90">
        <v>95.858911732438386</v>
      </c>
      <c r="AB135" s="91">
        <v>110.1329815430724</v>
      </c>
      <c r="AC135" s="90">
        <v>-90.905181764878336</v>
      </c>
      <c r="AD135" s="91">
        <v>777.62713280562878</v>
      </c>
      <c r="AE135" s="96">
        <v>20.19602161821857</v>
      </c>
      <c r="AF135" s="97">
        <v>4.6800824562854979</v>
      </c>
      <c r="AG135" s="90">
        <v>1111.3442919964818</v>
      </c>
      <c r="AH135" s="91">
        <v>3356.9610172969801</v>
      </c>
      <c r="AI135" s="90">
        <v>53.372185417708188</v>
      </c>
      <c r="AJ135" s="91">
        <v>88.017393950152723</v>
      </c>
      <c r="AK135" s="106">
        <v>673.03559806508349</v>
      </c>
      <c r="AL135" s="107">
        <v>5198.6664453239518</v>
      </c>
      <c r="AM135" s="106"/>
      <c r="AN135" s="107"/>
      <c r="AO135" s="106">
        <v>44.388029903254179</v>
      </c>
      <c r="AP135" s="107">
        <v>44.388029903254179</v>
      </c>
      <c r="AQ135" s="122">
        <v>86.766226358884879</v>
      </c>
      <c r="AR135" s="115">
        <v>71.112188091119734</v>
      </c>
      <c r="AS135" s="114">
        <v>24.257864305837835</v>
      </c>
      <c r="AT135" s="115">
        <v>55.025452255457061</v>
      </c>
      <c r="AU135" s="106">
        <v>6879.4791468777476</v>
      </c>
      <c r="AV135" s="107">
        <v>14496.389649662855</v>
      </c>
      <c r="AW135" s="151"/>
    </row>
    <row r="136" spans="1:49" ht="15" customHeight="1" x14ac:dyDescent="0.3">
      <c r="A136" s="38" t="s">
        <v>163</v>
      </c>
      <c r="B136" s="146">
        <v>4011</v>
      </c>
      <c r="C136" s="160">
        <f>_xlfn.XLOOKUP($A136,'Kunnat aakkosjärj.'!$B$20:$B$312,'Kunnat aakkosjärj.'!D$20:D$312)</f>
        <v>7.86</v>
      </c>
      <c r="D136" s="35">
        <v>1421.4695188232361</v>
      </c>
      <c r="E136" s="34">
        <v>2369.112722513089</v>
      </c>
      <c r="F136" s="35">
        <v>4661.2626227873343</v>
      </c>
      <c r="G136" s="34">
        <v>5197.8632311144356</v>
      </c>
      <c r="H136" s="287">
        <v>30.495375048686448</v>
      </c>
      <c r="I136" s="288">
        <v>45.578589069669405</v>
      </c>
      <c r="J136" s="35">
        <v>-3218.4504637247569</v>
      </c>
      <c r="K136" s="34">
        <v>-2828.7505086013462</v>
      </c>
      <c r="L136" s="123">
        <v>2975.539847918225</v>
      </c>
      <c r="M136" s="35">
        <v>1307.0132136624284</v>
      </c>
      <c r="N136" s="34">
        <v>1307.0132136624284</v>
      </c>
      <c r="O136" s="35">
        <v>4282.5530615806529</v>
      </c>
      <c r="P136" s="34">
        <v>4282.5530615806529</v>
      </c>
      <c r="Q136" s="130">
        <v>1046.2119945150835</v>
      </c>
      <c r="R136" s="34">
        <v>1336.6170107205187</v>
      </c>
      <c r="S136" s="35">
        <v>372.23680628272251</v>
      </c>
      <c r="T136" s="34">
        <v>691.22549488905508</v>
      </c>
      <c r="U136" s="35">
        <v>281.06086686131221</v>
      </c>
      <c r="V136" s="34">
        <v>193.36917121887291</v>
      </c>
      <c r="W136" s="35">
        <v>667.87856644228373</v>
      </c>
      <c r="X136" s="34">
        <v>639.2948940413861</v>
      </c>
      <c r="Y136" s="90">
        <v>420.57048865619544</v>
      </c>
      <c r="Z136" s="91">
        <v>1141.2867539267015</v>
      </c>
      <c r="AA136" s="90">
        <v>248.76020137740392</v>
      </c>
      <c r="AB136" s="91">
        <v>117.1149149082617</v>
      </c>
      <c r="AC136" s="90">
        <v>666.53017452006975</v>
      </c>
      <c r="AD136" s="91">
        <v>245.67326601844925</v>
      </c>
      <c r="AE136" s="96">
        <v>7.7786637626918456</v>
      </c>
      <c r="AF136" s="97">
        <v>2.4027564763168421</v>
      </c>
      <c r="AG136" s="90">
        <v>2416.0762802293693</v>
      </c>
      <c r="AH136" s="91">
        <v>3229.1736798803295</v>
      </c>
      <c r="AI136" s="90">
        <v>167.66246904157157</v>
      </c>
      <c r="AJ136" s="91">
        <v>173.08789444980468</v>
      </c>
      <c r="AK136" s="106">
        <v>873.77088007978057</v>
      </c>
      <c r="AL136" s="107">
        <v>3880.5837496883569</v>
      </c>
      <c r="AM136" s="106"/>
      <c r="AN136" s="107"/>
      <c r="AO136" s="106">
        <v>252.48391174270753</v>
      </c>
      <c r="AP136" s="107">
        <v>193.27174520069806</v>
      </c>
      <c r="AQ136" s="122">
        <v>82.732950313947669</v>
      </c>
      <c r="AR136" s="115">
        <v>54.207343506382067</v>
      </c>
      <c r="AS136" s="114">
        <v>25.445203304339465</v>
      </c>
      <c r="AT136" s="115">
        <v>104.2975183789178</v>
      </c>
      <c r="AU136" s="106">
        <v>5303.3801246571929</v>
      </c>
      <c r="AV136" s="107">
        <v>6465.3545076040891</v>
      </c>
      <c r="AW136" s="151"/>
    </row>
    <row r="137" spans="1:49" ht="15" customHeight="1" x14ac:dyDescent="0.3">
      <c r="A137" s="38" t="s">
        <v>214</v>
      </c>
      <c r="B137" s="146">
        <v>2325</v>
      </c>
      <c r="C137" s="160">
        <f>_xlfn.XLOOKUP($A137,'Kunnat aakkosjärj.'!$B$20:$B$312,'Kunnat aakkosjärj.'!D$20:D$312)</f>
        <v>8.86</v>
      </c>
      <c r="D137" s="35">
        <v>1721.5557548387096</v>
      </c>
      <c r="E137" s="34">
        <v>2480.1878494623656</v>
      </c>
      <c r="F137" s="35">
        <v>5280.6984387096772</v>
      </c>
      <c r="G137" s="34">
        <v>5936.8327397849462</v>
      </c>
      <c r="H137" s="287">
        <v>32.600910179210437</v>
      </c>
      <c r="I137" s="288">
        <v>41.776279679258863</v>
      </c>
      <c r="J137" s="35">
        <v>-3542.7005677419356</v>
      </c>
      <c r="K137" s="34">
        <v>-3456.6448903225805</v>
      </c>
      <c r="L137" s="123">
        <v>2798.1498752688171</v>
      </c>
      <c r="M137" s="35">
        <v>1634.7337634408602</v>
      </c>
      <c r="N137" s="34">
        <v>1634.7337634408602</v>
      </c>
      <c r="O137" s="35">
        <v>4432.8836387096771</v>
      </c>
      <c r="P137" s="34">
        <v>4432.8836387096771</v>
      </c>
      <c r="Q137" s="130">
        <v>844.39336774193555</v>
      </c>
      <c r="R137" s="34">
        <v>932.66689032258068</v>
      </c>
      <c r="S137" s="35">
        <v>387.16215053763443</v>
      </c>
      <c r="T137" s="34">
        <v>464.47195268817205</v>
      </c>
      <c r="U137" s="35">
        <v>218.0981189843493</v>
      </c>
      <c r="V137" s="34">
        <v>200.8015521550202</v>
      </c>
      <c r="W137" s="35">
        <v>457.23121720430112</v>
      </c>
      <c r="X137" s="34">
        <v>468.18879999999996</v>
      </c>
      <c r="Y137" s="90">
        <v>277.89982795698921</v>
      </c>
      <c r="Z137" s="91">
        <v>311.57443870967739</v>
      </c>
      <c r="AA137" s="90">
        <v>303.84810740963212</v>
      </c>
      <c r="AB137" s="91">
        <v>299.33998892368459</v>
      </c>
      <c r="AC137" s="90">
        <v>568.41839569892477</v>
      </c>
      <c r="AD137" s="91">
        <v>623.01116989247316</v>
      </c>
      <c r="AE137" s="96">
        <v>3.4094348916177193</v>
      </c>
      <c r="AF137" s="97">
        <v>3.0963651714745914</v>
      </c>
      <c r="AG137" s="90">
        <v>141.37788817204301</v>
      </c>
      <c r="AH137" s="91">
        <v>440.1905376344086</v>
      </c>
      <c r="AI137" s="90">
        <v>8.7521281529864705</v>
      </c>
      <c r="AJ137" s="91">
        <v>24.143803708699703</v>
      </c>
      <c r="AK137" s="106">
        <v>1693.5483870967741</v>
      </c>
      <c r="AL137" s="107">
        <v>2115.8057634408606</v>
      </c>
      <c r="AM137" s="106"/>
      <c r="AN137" s="107"/>
      <c r="AO137" s="106">
        <v>23.796219354838708</v>
      </c>
      <c r="AP137" s="107">
        <v>1.7204301075268818E-5</v>
      </c>
      <c r="AQ137" s="122">
        <v>53.984898289453774</v>
      </c>
      <c r="AR137" s="115">
        <v>50.232418536656375</v>
      </c>
      <c r="AS137" s="114">
        <v>46.979277081106559</v>
      </c>
      <c r="AT137" s="115">
        <v>49.369883403821035</v>
      </c>
      <c r="AU137" s="106">
        <v>1773.8996731182797</v>
      </c>
      <c r="AV137" s="107">
        <v>2311.8329247311831</v>
      </c>
      <c r="AW137" s="151"/>
    </row>
    <row r="138" spans="1:49" ht="15" customHeight="1" x14ac:dyDescent="0.3">
      <c r="A138" s="38" t="s">
        <v>239</v>
      </c>
      <c r="B138" s="146">
        <v>912</v>
      </c>
      <c r="C138" s="160">
        <f>_xlfn.XLOOKUP($A138,'Kunnat aakkosjärj.'!$B$20:$B$312,'Kunnat aakkosjärj.'!D$20:D$312)</f>
        <v>9.36</v>
      </c>
      <c r="D138" s="35">
        <v>1702.97524122807</v>
      </c>
      <c r="E138" s="34">
        <v>2715.4680701754387</v>
      </c>
      <c r="F138" s="35">
        <v>5401.3326315789482</v>
      </c>
      <c r="G138" s="34">
        <v>6108.2920065789467</v>
      </c>
      <c r="H138" s="287">
        <v>31.528797750236816</v>
      </c>
      <c r="I138" s="288">
        <v>44.455439708035222</v>
      </c>
      <c r="J138" s="35">
        <v>-3605.9020065789473</v>
      </c>
      <c r="K138" s="34">
        <v>-3330.9663486842105</v>
      </c>
      <c r="L138" s="123">
        <v>4569.4270175438596</v>
      </c>
      <c r="M138" s="35">
        <v>189.67653508771929</v>
      </c>
      <c r="N138" s="34">
        <v>189.67653508771929</v>
      </c>
      <c r="O138" s="35">
        <v>4759.1035526315791</v>
      </c>
      <c r="P138" s="34">
        <v>4759.1035526315791</v>
      </c>
      <c r="Q138" s="130">
        <v>1037.8895285087719</v>
      </c>
      <c r="R138" s="34">
        <v>1285.2904605263157</v>
      </c>
      <c r="S138" s="35">
        <v>579.35130482456145</v>
      </c>
      <c r="T138" s="34">
        <v>747.83162280701754</v>
      </c>
      <c r="U138" s="35">
        <v>179.14683541155821</v>
      </c>
      <c r="V138" s="34">
        <v>171.8689637250059</v>
      </c>
      <c r="W138" s="35">
        <v>458.53822368421049</v>
      </c>
      <c r="X138" s="34">
        <v>537.4531798245614</v>
      </c>
      <c r="Y138" s="90">
        <v>808.78399122807014</v>
      </c>
      <c r="Z138" s="91">
        <v>868.40213815789468</v>
      </c>
      <c r="AA138" s="90">
        <v>128.32712635793121</v>
      </c>
      <c r="AB138" s="91">
        <v>148.00636756292985</v>
      </c>
      <c r="AC138" s="90">
        <v>420.73355263157896</v>
      </c>
      <c r="AD138" s="91">
        <v>545.34768640350876</v>
      </c>
      <c r="AE138" s="96">
        <v>1.0479671063636373</v>
      </c>
      <c r="AF138" s="97">
        <v>1.1341374241080431</v>
      </c>
      <c r="AG138" s="90">
        <v>2011.6896929824561</v>
      </c>
      <c r="AH138" s="91">
        <v>2354.5217434210526</v>
      </c>
      <c r="AI138" s="90">
        <v>103.31614595003192</v>
      </c>
      <c r="AJ138" s="91">
        <v>105.60401505778276</v>
      </c>
      <c r="AK138" s="106">
        <v>7870.495888157895</v>
      </c>
      <c r="AL138" s="107">
        <v>8902.6487828947375</v>
      </c>
      <c r="AM138" s="106"/>
      <c r="AN138" s="107"/>
      <c r="AO138" s="106">
        <v>2086.9543311403509</v>
      </c>
      <c r="AP138" s="107">
        <v>1927.9587280701755</v>
      </c>
      <c r="AQ138" s="122">
        <v>56.538480394816162</v>
      </c>
      <c r="AR138" s="115">
        <v>54.201562364680314</v>
      </c>
      <c r="AS138" s="114">
        <v>133.23325396555336</v>
      </c>
      <c r="AT138" s="115">
        <v>132.16534252296287</v>
      </c>
      <c r="AU138" s="106">
        <v>6570.0556469298244</v>
      </c>
      <c r="AV138" s="107">
        <v>6480.3287061403507</v>
      </c>
      <c r="AW138" s="151"/>
    </row>
    <row r="139" spans="1:49" ht="15" customHeight="1" x14ac:dyDescent="0.3">
      <c r="A139" s="38" t="s">
        <v>314</v>
      </c>
      <c r="B139" s="146">
        <v>3253</v>
      </c>
      <c r="C139" s="160">
        <f>_xlfn.XLOOKUP($A139,'Kunnat aakkosjärj.'!$B$20:$B$312,'Kunnat aakkosjärj.'!D$20:D$312)</f>
        <v>8.61</v>
      </c>
      <c r="D139" s="35">
        <v>688.76782969566557</v>
      </c>
      <c r="E139" s="34">
        <v>2235.8687365508763</v>
      </c>
      <c r="F139" s="35">
        <v>3485.3612726713804</v>
      </c>
      <c r="G139" s="34">
        <v>4880.5668613587459</v>
      </c>
      <c r="H139" s="287">
        <v>19.761734173621388</v>
      </c>
      <c r="I139" s="288">
        <v>45.811660818604423</v>
      </c>
      <c r="J139" s="35">
        <v>-2796.5934429757149</v>
      </c>
      <c r="K139" s="34">
        <v>-2644.6981248078696</v>
      </c>
      <c r="L139" s="123">
        <v>2222.4618044881649</v>
      </c>
      <c r="M139" s="35">
        <v>1094.6178911773748</v>
      </c>
      <c r="N139" s="34">
        <v>1094.6178911773748</v>
      </c>
      <c r="O139" s="35">
        <v>3317.0796956655395</v>
      </c>
      <c r="P139" s="34">
        <v>3317.0796956655395</v>
      </c>
      <c r="Q139" s="130">
        <v>615.17131878266218</v>
      </c>
      <c r="R139" s="34">
        <v>725.82508453735011</v>
      </c>
      <c r="S139" s="35">
        <v>328.90207193359976</v>
      </c>
      <c r="T139" s="34">
        <v>496.74269904703351</v>
      </c>
      <c r="U139" s="35">
        <v>187.03783626722051</v>
      </c>
      <c r="V139" s="34">
        <v>146.11691041051944</v>
      </c>
      <c r="W139" s="35">
        <v>286.26924684906243</v>
      </c>
      <c r="X139" s="34">
        <v>227.10113741162004</v>
      </c>
      <c r="Y139" s="90">
        <v>173.29383645865354</v>
      </c>
      <c r="Z139" s="91">
        <v>227.84352905010761</v>
      </c>
      <c r="AA139" s="90">
        <v>354.98741983788722</v>
      </c>
      <c r="AB139" s="91">
        <v>318.56295746618548</v>
      </c>
      <c r="AC139" s="90">
        <v>443.12276975099911</v>
      </c>
      <c r="AD139" s="91">
        <v>498.66277282508452</v>
      </c>
      <c r="AE139" s="96">
        <v>5.5553893797591103</v>
      </c>
      <c r="AF139" s="97">
        <v>2.6918730191386362</v>
      </c>
      <c r="AG139" s="90">
        <v>65.324589609591158</v>
      </c>
      <c r="AH139" s="91">
        <v>542.67691361819857</v>
      </c>
      <c r="AI139" s="90">
        <v>6.1255182363173919</v>
      </c>
      <c r="AJ139" s="91">
        <v>35.974964993423008</v>
      </c>
      <c r="AK139" s="106">
        <v>691.08484475868431</v>
      </c>
      <c r="AL139" s="107">
        <v>1832.5813095604058</v>
      </c>
      <c r="AM139" s="106"/>
      <c r="AN139" s="107"/>
      <c r="AO139" s="106">
        <v>249.00092222563788</v>
      </c>
      <c r="AP139" s="107">
        <v>-35.7362434675684</v>
      </c>
      <c r="AQ139" s="122">
        <v>79.717848629215581</v>
      </c>
      <c r="AR139" s="115">
        <v>61.867504457197029</v>
      </c>
      <c r="AS139" s="114">
        <v>28.571385037950208</v>
      </c>
      <c r="AT139" s="115">
        <v>47.028409010071613</v>
      </c>
      <c r="AU139" s="106">
        <v>757.28542268675074</v>
      </c>
      <c r="AV139" s="107">
        <v>895.94405164463569</v>
      </c>
      <c r="AW139" s="151"/>
    </row>
    <row r="140" spans="1:49" ht="15" customHeight="1" x14ac:dyDescent="0.3">
      <c r="A140" s="39" t="s">
        <v>251</v>
      </c>
      <c r="B140" s="146">
        <v>2923</v>
      </c>
      <c r="C140" s="160">
        <f>_xlfn.XLOOKUP($A140,'Kunnat aakkosjärj.'!$B$20:$B$312,'Kunnat aakkosjärj.'!D$20:D$312)</f>
        <v>9.11</v>
      </c>
      <c r="D140" s="35">
        <v>1286.3789668149163</v>
      </c>
      <c r="E140" s="34">
        <v>2012.0105439616832</v>
      </c>
      <c r="F140" s="35">
        <v>4284.9523297981523</v>
      </c>
      <c r="G140" s="34">
        <v>4761.0188983920634</v>
      </c>
      <c r="H140" s="287">
        <v>30.020846623409518</v>
      </c>
      <c r="I140" s="288">
        <v>42.260083122988625</v>
      </c>
      <c r="J140" s="35">
        <v>-2998.5733629832362</v>
      </c>
      <c r="K140" s="34">
        <v>-2749.0083544303798</v>
      </c>
      <c r="L140" s="123">
        <v>2330.0078891549774</v>
      </c>
      <c r="M140" s="35">
        <v>1241.0896339377352</v>
      </c>
      <c r="N140" s="34">
        <v>1241.0896339377352</v>
      </c>
      <c r="O140" s="35">
        <v>3571.0975230927124</v>
      </c>
      <c r="P140" s="34">
        <v>3571.0975230927124</v>
      </c>
      <c r="Q140" s="130">
        <v>383.72637016763599</v>
      </c>
      <c r="R140" s="34">
        <v>566.12561067396507</v>
      </c>
      <c r="S140" s="35">
        <v>440.77595620937399</v>
      </c>
      <c r="T140" s="34">
        <v>569.70328087581254</v>
      </c>
      <c r="U140" s="35">
        <v>87.057010429434868</v>
      </c>
      <c r="V140" s="34">
        <v>99.372011655550338</v>
      </c>
      <c r="W140" s="35">
        <v>13.22616147793363</v>
      </c>
      <c r="X140" s="34">
        <v>66.691392405063297</v>
      </c>
      <c r="Y140" s="90">
        <v>333.53633937735202</v>
      </c>
      <c r="Z140" s="91">
        <v>364.47406431748203</v>
      </c>
      <c r="AA140" s="90">
        <v>115.04784482673733</v>
      </c>
      <c r="AB140" s="91">
        <v>155.32672036187208</v>
      </c>
      <c r="AC140" s="90">
        <v>122.98210058159425</v>
      </c>
      <c r="AD140" s="91">
        <v>267.68971262401641</v>
      </c>
      <c r="AE140" s="96">
        <v>0.9894247832395423</v>
      </c>
      <c r="AF140" s="97">
        <v>1.0589620507030919</v>
      </c>
      <c r="AG140" s="90">
        <v>2089.6217003079032</v>
      </c>
      <c r="AH140" s="91">
        <v>2409.2560109476567</v>
      </c>
      <c r="AI140" s="90">
        <v>146.63575581429154</v>
      </c>
      <c r="AJ140" s="91">
        <v>150.31587954974913</v>
      </c>
      <c r="AK140" s="106">
        <v>3110.9533150872389</v>
      </c>
      <c r="AL140" s="107">
        <v>4203.2010058159422</v>
      </c>
      <c r="AM140" s="106"/>
      <c r="AN140" s="107"/>
      <c r="AO140" s="106">
        <v>113.99855969893945</v>
      </c>
      <c r="AP140" s="107">
        <v>113.99855969893945</v>
      </c>
      <c r="AQ140" s="122">
        <v>68.373357209479039</v>
      </c>
      <c r="AR140" s="115">
        <v>58.306432216395706</v>
      </c>
      <c r="AS140" s="114">
        <v>76.676450245310605</v>
      </c>
      <c r="AT140" s="115">
        <v>88.557405461705216</v>
      </c>
      <c r="AU140" s="106">
        <v>2135.1601573725625</v>
      </c>
      <c r="AV140" s="107">
        <v>1289.1468080738966</v>
      </c>
      <c r="AW140" s="151"/>
    </row>
    <row r="141" spans="1:49" ht="15" customHeight="1" x14ac:dyDescent="0.3">
      <c r="A141" s="38" t="s">
        <v>266</v>
      </c>
      <c r="B141" s="146">
        <v>3599</v>
      </c>
      <c r="C141" s="160">
        <f>_xlfn.XLOOKUP($A141,'Kunnat aakkosjärj.'!$B$20:$B$312,'Kunnat aakkosjärj.'!D$20:D$312)</f>
        <v>7.11</v>
      </c>
      <c r="D141" s="35">
        <v>671.8310947485412</v>
      </c>
      <c r="E141" s="34">
        <v>3453.3249902750767</v>
      </c>
      <c r="F141" s="35">
        <v>4559.1580272297861</v>
      </c>
      <c r="G141" s="34">
        <v>7450.0046346207282</v>
      </c>
      <c r="H141" s="287">
        <v>14.735858918159852</v>
      </c>
      <c r="I141" s="288">
        <v>46.35332673790856</v>
      </c>
      <c r="J141" s="35">
        <v>-3887.326932481245</v>
      </c>
      <c r="K141" s="34">
        <v>-3996.6796443456515</v>
      </c>
      <c r="L141" s="123">
        <v>1542.9381244790218</v>
      </c>
      <c r="M141" s="35">
        <v>2300.3864962489579</v>
      </c>
      <c r="N141" s="34">
        <v>3046.0893025840514</v>
      </c>
      <c r="O141" s="35">
        <v>3843.3246207279799</v>
      </c>
      <c r="P141" s="34">
        <v>4589.0274270630734</v>
      </c>
      <c r="Q141" s="130">
        <v>-72.803392609058079</v>
      </c>
      <c r="R141" s="34">
        <v>461.28471519866628</v>
      </c>
      <c r="S141" s="35">
        <v>222.37232286746317</v>
      </c>
      <c r="T141" s="34">
        <v>590.02378994165053</v>
      </c>
      <c r="U141" s="35">
        <v>-32.739412742677452</v>
      </c>
      <c r="V141" s="34">
        <v>78.180697636663822</v>
      </c>
      <c r="W141" s="35">
        <v>-295.17571547652125</v>
      </c>
      <c r="X141" s="34">
        <v>-128.74434843011946</v>
      </c>
      <c r="Y141" s="90">
        <v>2266.8464351208668</v>
      </c>
      <c r="Z141" s="91">
        <v>2872.609958321756</v>
      </c>
      <c r="AA141" s="90">
        <v>-3.2116596643290585</v>
      </c>
      <c r="AB141" s="91">
        <v>16.058035093220916</v>
      </c>
      <c r="AC141" s="90">
        <v>-2338.9137065851623</v>
      </c>
      <c r="AD141" s="91">
        <v>-2414.5423867741042</v>
      </c>
      <c r="AE141" s="96">
        <v>-8.0627861983543464E-2</v>
      </c>
      <c r="AF141" s="97">
        <v>0.65056659140520179</v>
      </c>
      <c r="AG141" s="90">
        <v>3148.2995721033622</v>
      </c>
      <c r="AH141" s="91">
        <v>3743.8598944151154</v>
      </c>
      <c r="AI141" s="90">
        <v>164.56697049768243</v>
      </c>
      <c r="AJ141" s="91">
        <v>125.6775651426348</v>
      </c>
      <c r="AK141" s="106">
        <v>3195.3403723256461</v>
      </c>
      <c r="AL141" s="107">
        <v>6207.46903306474</v>
      </c>
      <c r="AM141" s="106"/>
      <c r="AN141" s="107"/>
      <c r="AO141" s="106">
        <v>0</v>
      </c>
      <c r="AP141" s="107">
        <v>0</v>
      </c>
      <c r="AQ141" s="122">
        <v>67.63616834509844</v>
      </c>
      <c r="AR141" s="115">
        <v>56.495239895589698</v>
      </c>
      <c r="AS141" s="114">
        <v>83.56225566783678</v>
      </c>
      <c r="AT141" s="115">
        <v>94.654518798259616</v>
      </c>
      <c r="AU141" s="106">
        <v>3713.4708919144209</v>
      </c>
      <c r="AV141" s="107">
        <v>5633.2217838288425</v>
      </c>
      <c r="AW141" s="151"/>
    </row>
    <row r="142" spans="1:49" ht="15" customHeight="1" x14ac:dyDescent="0.3">
      <c r="A142" s="38" t="s">
        <v>33</v>
      </c>
      <c r="B142" s="146">
        <v>65286</v>
      </c>
      <c r="C142" s="160">
        <f>_xlfn.XLOOKUP($A142,'Kunnat aakkosjärj.'!$B$20:$B$312,'Kunnat aakkosjärj.'!D$20:D$312)</f>
        <v>8.86</v>
      </c>
      <c r="D142" s="35">
        <v>657.43442376619794</v>
      </c>
      <c r="E142" s="34">
        <v>2445.0276475814112</v>
      </c>
      <c r="F142" s="35">
        <v>3272.2222435131571</v>
      </c>
      <c r="G142" s="34">
        <v>4770.3015868639523</v>
      </c>
      <c r="H142" s="287">
        <v>20.091374449565393</v>
      </c>
      <c r="I142" s="288">
        <v>51.255200600195153</v>
      </c>
      <c r="J142" s="35">
        <v>-2612.5713087032445</v>
      </c>
      <c r="K142" s="34">
        <v>-2276.6080151946817</v>
      </c>
      <c r="L142" s="123">
        <v>2734.5441805287505</v>
      </c>
      <c r="M142" s="35">
        <v>286.71969488098523</v>
      </c>
      <c r="N142" s="34">
        <v>690.32653631712776</v>
      </c>
      <c r="O142" s="35">
        <v>3021.2638754097356</v>
      </c>
      <c r="P142" s="34">
        <v>3424.8707168458782</v>
      </c>
      <c r="Q142" s="130">
        <v>692.28978050424291</v>
      </c>
      <c r="R142" s="34">
        <v>1115.720487240756</v>
      </c>
      <c r="S142" s="35">
        <v>309.76070321355269</v>
      </c>
      <c r="T142" s="34">
        <v>665.28963545017314</v>
      </c>
      <c r="U142" s="35">
        <v>223.49180296991068</v>
      </c>
      <c r="V142" s="34">
        <v>167.70447453097563</v>
      </c>
      <c r="W142" s="35">
        <v>382.52907729069017</v>
      </c>
      <c r="X142" s="34">
        <v>450.43085179058295</v>
      </c>
      <c r="Y142" s="90">
        <v>460.00818582850843</v>
      </c>
      <c r="Z142" s="91">
        <v>1065.196862727078</v>
      </c>
      <c r="AA142" s="90">
        <v>150.49510026813508</v>
      </c>
      <c r="AB142" s="91">
        <v>104.74312554623278</v>
      </c>
      <c r="AC142" s="90">
        <v>235.4027377998346</v>
      </c>
      <c r="AD142" s="91">
        <v>42.825043347731516</v>
      </c>
      <c r="AE142" s="96">
        <v>1.2891204703061208</v>
      </c>
      <c r="AF142" s="97">
        <v>1.9056285330101055</v>
      </c>
      <c r="AG142" s="90">
        <v>1000.6339588885826</v>
      </c>
      <c r="AH142" s="91">
        <v>1764.9646662377845</v>
      </c>
      <c r="AI142" s="90">
        <v>89.335675496340201</v>
      </c>
      <c r="AJ142" s="91">
        <v>104.24715235963987</v>
      </c>
      <c r="AK142" s="106">
        <v>4213.6355033238369</v>
      </c>
      <c r="AL142" s="107">
        <v>4487.5525046717521</v>
      </c>
      <c r="AM142" s="106"/>
      <c r="AN142" s="107"/>
      <c r="AO142" s="106">
        <v>3121.4067767974761</v>
      </c>
      <c r="AP142" s="107">
        <v>9.2457520754832583</v>
      </c>
      <c r="AQ142" s="122">
        <v>45.267683285687909</v>
      </c>
      <c r="AR142" s="115">
        <v>51.777481090051602</v>
      </c>
      <c r="AS142" s="114">
        <v>134.29100192734839</v>
      </c>
      <c r="AT142" s="115">
        <v>102.20838006579456</v>
      </c>
      <c r="AU142" s="106">
        <v>694.54038323683483</v>
      </c>
      <c r="AV142" s="107">
        <v>3068.82441763931</v>
      </c>
      <c r="AW142" s="151"/>
    </row>
    <row r="143" spans="1:49" ht="15" customHeight="1" x14ac:dyDescent="0.3">
      <c r="A143" s="38" t="s">
        <v>278</v>
      </c>
      <c r="B143" s="146">
        <v>3344</v>
      </c>
      <c r="C143" s="160">
        <f>_xlfn.XLOOKUP($A143,'Kunnat aakkosjärj.'!$B$20:$B$312,'Kunnat aakkosjärj.'!D$20:D$312)</f>
        <v>7.61</v>
      </c>
      <c r="D143" s="35">
        <v>1234.9009061004783</v>
      </c>
      <c r="E143" s="34">
        <v>2812.6006160287084</v>
      </c>
      <c r="F143" s="35">
        <v>4289.3622129186606</v>
      </c>
      <c r="G143" s="34">
        <v>5549.290565191387</v>
      </c>
      <c r="H143" s="287">
        <v>28.789849045184752</v>
      </c>
      <c r="I143" s="288">
        <v>50.683967310544062</v>
      </c>
      <c r="J143" s="35">
        <v>-3054.4613068181816</v>
      </c>
      <c r="K143" s="34">
        <v>-2576.8264952153113</v>
      </c>
      <c r="L143" s="123">
        <v>2052.8937888755981</v>
      </c>
      <c r="M143" s="35">
        <v>1433.3594497607655</v>
      </c>
      <c r="N143" s="34">
        <v>1433.3594497607655</v>
      </c>
      <c r="O143" s="35">
        <v>3486.2532386363637</v>
      </c>
      <c r="P143" s="34">
        <v>3486.2532386363637</v>
      </c>
      <c r="Q143" s="130">
        <v>373.95160885167462</v>
      </c>
      <c r="R143" s="34">
        <v>813.31472188995224</v>
      </c>
      <c r="S143" s="35">
        <v>459.6495215311005</v>
      </c>
      <c r="T143" s="34">
        <v>764.03400418660283</v>
      </c>
      <c r="U143" s="35">
        <v>81.35581379613653</v>
      </c>
      <c r="V143" s="34">
        <v>106.45006864004883</v>
      </c>
      <c r="W143" s="35">
        <v>-85.697912679425841</v>
      </c>
      <c r="X143" s="34">
        <v>49.280717703349282</v>
      </c>
      <c r="Y143" s="90">
        <v>773.32592105263154</v>
      </c>
      <c r="Z143" s="91">
        <v>904.77958133971288</v>
      </c>
      <c r="AA143" s="90">
        <v>48.356274976876662</v>
      </c>
      <c r="AB143" s="91">
        <v>89.890923564573811</v>
      </c>
      <c r="AC143" s="90">
        <v>-399.37431220095692</v>
      </c>
      <c r="AD143" s="91">
        <v>-251.32831339712919</v>
      </c>
      <c r="AE143" s="96">
        <v>0.78533065210189412</v>
      </c>
      <c r="AF143" s="97">
        <v>1.1738119933054396</v>
      </c>
      <c r="AG143" s="90">
        <v>457.20829246411483</v>
      </c>
      <c r="AH143" s="91">
        <v>540.26735944976076</v>
      </c>
      <c r="AI143" s="90">
        <v>28.724286767276666</v>
      </c>
      <c r="AJ143" s="91">
        <v>26.429841120184435</v>
      </c>
      <c r="AK143" s="106">
        <v>3983.3890430622014</v>
      </c>
      <c r="AL143" s="107">
        <v>5414.4926495215313</v>
      </c>
      <c r="AM143" s="106"/>
      <c r="AN143" s="107"/>
      <c r="AO143" s="106">
        <v>1277.2197488038278</v>
      </c>
      <c r="AP143" s="107">
        <v>0</v>
      </c>
      <c r="AQ143" s="122">
        <v>56.361403028780963</v>
      </c>
      <c r="AR143" s="115">
        <v>48.283342757067651</v>
      </c>
      <c r="AS143" s="114">
        <v>96.88267129119815</v>
      </c>
      <c r="AT143" s="115">
        <v>107.42060629945935</v>
      </c>
      <c r="AU143" s="106">
        <v>3900.2933014354062</v>
      </c>
      <c r="AV143" s="107">
        <v>4246.6997966507179</v>
      </c>
      <c r="AW143" s="151"/>
    </row>
    <row r="144" spans="1:49" ht="15" customHeight="1" x14ac:dyDescent="0.3">
      <c r="A144" s="38" t="s">
        <v>282</v>
      </c>
      <c r="B144" s="146">
        <v>978</v>
      </c>
      <c r="C144" s="160">
        <f>_xlfn.XLOOKUP($A144,'Kunnat aakkosjärj.'!$B$20:$B$312,'Kunnat aakkosjärj.'!D$20:D$312)</f>
        <v>9.11</v>
      </c>
      <c r="D144" s="35">
        <v>1304.6831595092024</v>
      </c>
      <c r="E144" s="34">
        <v>1828.4895705521474</v>
      </c>
      <c r="F144" s="35">
        <v>5469.8137627811866</v>
      </c>
      <c r="G144" s="34">
        <v>6057.1608691206548</v>
      </c>
      <c r="H144" s="287">
        <v>23.852423795244938</v>
      </c>
      <c r="I144" s="288">
        <v>30.18723804866681</v>
      </c>
      <c r="J144" s="35">
        <v>-4165.130603271984</v>
      </c>
      <c r="K144" s="34">
        <v>-4228.6712985685072</v>
      </c>
      <c r="L144" s="123">
        <v>3096.3035582822085</v>
      </c>
      <c r="M144" s="35">
        <v>1434.7648261758691</v>
      </c>
      <c r="N144" s="34">
        <v>1434.7648261758691</v>
      </c>
      <c r="O144" s="35">
        <v>4531.0683844580781</v>
      </c>
      <c r="P144" s="34">
        <v>4531.0683844580781</v>
      </c>
      <c r="Q144" s="130">
        <v>359.76211656441717</v>
      </c>
      <c r="R144" s="34">
        <v>296.19751533742328</v>
      </c>
      <c r="S144" s="35">
        <v>216.77928425357874</v>
      </c>
      <c r="T144" s="34">
        <v>282.90850715746421</v>
      </c>
      <c r="U144" s="35">
        <v>165.95779333950722</v>
      </c>
      <c r="V144" s="34">
        <v>104.69728122122623</v>
      </c>
      <c r="W144" s="35">
        <v>139.49960122699386</v>
      </c>
      <c r="X144" s="34">
        <v>13.280705521472393</v>
      </c>
      <c r="Y144" s="90">
        <v>379.13214723926382</v>
      </c>
      <c r="Z144" s="91">
        <v>424.116472392638</v>
      </c>
      <c r="AA144" s="90">
        <v>48.325723660569757</v>
      </c>
      <c r="AB144" s="91">
        <v>69.838719931446079</v>
      </c>
      <c r="AC144" s="90">
        <v>-201.37469325153376</v>
      </c>
      <c r="AD144" s="91">
        <v>-124.44402862985685</v>
      </c>
      <c r="AE144" s="96">
        <v>2.7891226468615837</v>
      </c>
      <c r="AF144" s="97">
        <v>1.7842605934367874</v>
      </c>
      <c r="AG144" s="90">
        <v>2077.4582617586912</v>
      </c>
      <c r="AH144" s="91">
        <v>2312.4254396728015</v>
      </c>
      <c r="AI144" s="90">
        <v>124.52147440611223</v>
      </c>
      <c r="AJ144" s="91">
        <v>125.72647766296714</v>
      </c>
      <c r="AK144" s="106">
        <v>951.11451942740291</v>
      </c>
      <c r="AL144" s="107">
        <v>1262.6866053169733</v>
      </c>
      <c r="AM144" s="106"/>
      <c r="AN144" s="107"/>
      <c r="AO144" s="106">
        <v>93.353824130879346</v>
      </c>
      <c r="AP144" s="107">
        <v>93.353824130879346</v>
      </c>
      <c r="AQ144" s="122">
        <v>75.458670199908724</v>
      </c>
      <c r="AR144" s="115">
        <v>67.947976627375724</v>
      </c>
      <c r="AS144" s="114">
        <v>30.259635172694164</v>
      </c>
      <c r="AT144" s="115">
        <v>38.097398173609804</v>
      </c>
      <c r="AU144" s="106">
        <v>2693.8381799591002</v>
      </c>
      <c r="AV144" s="107">
        <v>2798.4348466257666</v>
      </c>
      <c r="AW144" s="151"/>
    </row>
    <row r="145" spans="1:49" ht="15" customHeight="1" x14ac:dyDescent="0.3">
      <c r="A145" s="38" t="s">
        <v>287</v>
      </c>
      <c r="B145" s="146">
        <v>2828</v>
      </c>
      <c r="C145" s="160">
        <f>_xlfn.XLOOKUP($A145,'Kunnat aakkosjärj.'!$B$20:$B$312,'Kunnat aakkosjärj.'!D$20:D$312)</f>
        <v>9.36</v>
      </c>
      <c r="D145" s="35">
        <v>979.82036775106087</v>
      </c>
      <c r="E145" s="34">
        <v>1497.060106082037</v>
      </c>
      <c r="F145" s="35">
        <v>3909.8296463932106</v>
      </c>
      <c r="G145" s="34">
        <v>4310.5588967468175</v>
      </c>
      <c r="H145" s="287">
        <v>25.060436294326475</v>
      </c>
      <c r="I145" s="288">
        <v>34.730069625353444</v>
      </c>
      <c r="J145" s="35">
        <v>-2930.0092786421501</v>
      </c>
      <c r="K145" s="34">
        <v>-2813.4987906647807</v>
      </c>
      <c r="L145" s="123">
        <v>3056.2765134370579</v>
      </c>
      <c r="M145" s="35">
        <v>1102.4367043847242</v>
      </c>
      <c r="N145" s="34">
        <v>1102.4367043847242</v>
      </c>
      <c r="O145" s="35">
        <v>4158.7132178217817</v>
      </c>
      <c r="P145" s="34">
        <v>4158.7132178217817</v>
      </c>
      <c r="Q145" s="130">
        <v>1240.6854844413012</v>
      </c>
      <c r="R145" s="34">
        <v>1353.0354243281472</v>
      </c>
      <c r="S145" s="35">
        <v>431.38461103253178</v>
      </c>
      <c r="T145" s="34">
        <v>550.58096181046676</v>
      </c>
      <c r="U145" s="35">
        <v>287.60541120641363</v>
      </c>
      <c r="V145" s="34">
        <v>245.74685980404806</v>
      </c>
      <c r="W145" s="35">
        <v>851.28471357850071</v>
      </c>
      <c r="X145" s="34">
        <v>844.43057637906645</v>
      </c>
      <c r="Y145" s="90">
        <v>817.1750318246111</v>
      </c>
      <c r="Z145" s="91">
        <v>839.83952263083461</v>
      </c>
      <c r="AA145" s="90">
        <v>151.82616160837222</v>
      </c>
      <c r="AB145" s="91">
        <v>161.10642424753999</v>
      </c>
      <c r="AC145" s="90">
        <v>854.62719589816118</v>
      </c>
      <c r="AD145" s="91">
        <v>813.81471711456857</v>
      </c>
      <c r="AE145" s="96">
        <v>7.5771750583894457</v>
      </c>
      <c r="AF145" s="97">
        <v>4.9656297309141184</v>
      </c>
      <c r="AG145" s="90">
        <v>1249.4690099009902</v>
      </c>
      <c r="AH145" s="91">
        <v>1682.5070933521922</v>
      </c>
      <c r="AI145" s="90">
        <v>90.470324728190221</v>
      </c>
      <c r="AJ145" s="91">
        <v>110.85714557982655</v>
      </c>
      <c r="AK145" s="106">
        <v>1207.3451202263084</v>
      </c>
      <c r="AL145" s="107">
        <v>2051.1703253182459</v>
      </c>
      <c r="AM145" s="106"/>
      <c r="AN145" s="107"/>
      <c r="AO145" s="106">
        <v>154.01461810466762</v>
      </c>
      <c r="AP145" s="107">
        <v>40.85084512022631</v>
      </c>
      <c r="AQ145" s="122">
        <v>73.943912080685024</v>
      </c>
      <c r="AR145" s="115">
        <v>58.585160401230581</v>
      </c>
      <c r="AS145" s="114">
        <v>35.451171079332397</v>
      </c>
      <c r="AT145" s="115">
        <v>58.628078988839306</v>
      </c>
      <c r="AU145" s="106">
        <v>2627.0880480905234</v>
      </c>
      <c r="AV145" s="107">
        <v>2304.8371216407359</v>
      </c>
      <c r="AW145" s="151"/>
    </row>
    <row r="146" spans="1:49" ht="15" customHeight="1" x14ac:dyDescent="0.3">
      <c r="A146" s="38" t="s">
        <v>290</v>
      </c>
      <c r="B146" s="146">
        <v>8126</v>
      </c>
      <c r="C146" s="160">
        <f>_xlfn.XLOOKUP($A146,'Kunnat aakkosjärj.'!$B$20:$B$312,'Kunnat aakkosjärj.'!D$20:D$312)</f>
        <v>8.36</v>
      </c>
      <c r="D146" s="35">
        <v>1023.9353888752154</v>
      </c>
      <c r="E146" s="34">
        <v>3394.991065714989</v>
      </c>
      <c r="F146" s="35">
        <v>4202.4145483632783</v>
      </c>
      <c r="G146" s="34">
        <v>6368.1009758798918</v>
      </c>
      <c r="H146" s="287">
        <v>24.365406532156836</v>
      </c>
      <c r="I146" s="288">
        <v>53.312456548255291</v>
      </c>
      <c r="J146" s="35">
        <v>-3178.479159488063</v>
      </c>
      <c r="K146" s="34">
        <v>-2810.9137460004922</v>
      </c>
      <c r="L146" s="123">
        <v>3575.4151452128967</v>
      </c>
      <c r="M146" s="35">
        <v>308.30297809500371</v>
      </c>
      <c r="N146" s="34">
        <v>785.15268889982769</v>
      </c>
      <c r="O146" s="35">
        <v>3883.7181233079004</v>
      </c>
      <c r="P146" s="34">
        <v>4360.5678341127241</v>
      </c>
      <c r="Q146" s="130">
        <v>1273.3636032488309</v>
      </c>
      <c r="R146" s="34">
        <v>1649.9326347526458</v>
      </c>
      <c r="S146" s="35">
        <v>358.24929485601774</v>
      </c>
      <c r="T146" s="34">
        <v>769.33743293133159</v>
      </c>
      <c r="U146" s="35">
        <v>355.44064469424916</v>
      </c>
      <c r="V146" s="34">
        <v>214.46150468281101</v>
      </c>
      <c r="W146" s="35">
        <v>915.1143083928132</v>
      </c>
      <c r="X146" s="34">
        <v>880.68420502092044</v>
      </c>
      <c r="Y146" s="90">
        <v>612.4104196406596</v>
      </c>
      <c r="Z146" s="91">
        <v>845.9908368200837</v>
      </c>
      <c r="AA146" s="90">
        <v>207.92650849996886</v>
      </c>
      <c r="AB146" s="91">
        <v>195.02961059890723</v>
      </c>
      <c r="AC146" s="90">
        <v>687.89716465665765</v>
      </c>
      <c r="AD146" s="91">
        <v>732.73655427024369</v>
      </c>
      <c r="AE146" s="96">
        <v>4.613910222457271</v>
      </c>
      <c r="AF146" s="97">
        <v>2.9246905585913328</v>
      </c>
      <c r="AG146" s="90">
        <v>1224.8403002707357</v>
      </c>
      <c r="AH146" s="91">
        <v>2540.4222729510216</v>
      </c>
      <c r="AI146" s="90">
        <v>88.177386662485446</v>
      </c>
      <c r="AJ146" s="91">
        <v>120.55286511300631</v>
      </c>
      <c r="AK146" s="106">
        <v>2752.8379350233818</v>
      </c>
      <c r="AL146" s="107">
        <v>4721.5357703667241</v>
      </c>
      <c r="AM146" s="106"/>
      <c r="AN146" s="107"/>
      <c r="AO146" s="106">
        <v>871.96962096972675</v>
      </c>
      <c r="AP146" s="107">
        <v>120.24019812946099</v>
      </c>
      <c r="AQ146" s="122">
        <v>66.331843738981348</v>
      </c>
      <c r="AR146" s="115">
        <v>63.987848304784819</v>
      </c>
      <c r="AS146" s="114">
        <v>67.303816909318442</v>
      </c>
      <c r="AT146" s="115">
        <v>80.056730877336321</v>
      </c>
      <c r="AU146" s="106">
        <v>2338.1571215850358</v>
      </c>
      <c r="AV146" s="107">
        <v>6865.1265161210931</v>
      </c>
      <c r="AW146" s="151"/>
    </row>
    <row r="147" spans="1:49" ht="15" customHeight="1" x14ac:dyDescent="0.3">
      <c r="A147" s="38" t="s">
        <v>307</v>
      </c>
      <c r="B147" s="146">
        <v>2831</v>
      </c>
      <c r="C147" s="160">
        <f>_xlfn.XLOOKUP($A147,'Kunnat aakkosjärj.'!$B$20:$B$312,'Kunnat aakkosjärj.'!D$20:D$312)</f>
        <v>7.36</v>
      </c>
      <c r="D147" s="35">
        <v>1198.8916813846697</v>
      </c>
      <c r="E147" s="34">
        <v>2535.9801660190742</v>
      </c>
      <c r="F147" s="35">
        <v>4518.4557753444014</v>
      </c>
      <c r="G147" s="34">
        <v>6273.3541504768637</v>
      </c>
      <c r="H147" s="287">
        <v>26.533217120915364</v>
      </c>
      <c r="I147" s="288">
        <v>40.424629395844072</v>
      </c>
      <c r="J147" s="35">
        <v>-3319.5640939597311</v>
      </c>
      <c r="K147" s="34">
        <v>-3737.373984457789</v>
      </c>
      <c r="L147" s="123">
        <v>2734.8818968562346</v>
      </c>
      <c r="M147" s="35">
        <v>1428.7732250088309</v>
      </c>
      <c r="N147" s="34">
        <v>2017.0692900035324</v>
      </c>
      <c r="O147" s="35">
        <v>4163.6551218650657</v>
      </c>
      <c r="P147" s="34">
        <v>4751.9511868597674</v>
      </c>
      <c r="Q147" s="130">
        <v>1060.23725891911</v>
      </c>
      <c r="R147" s="34">
        <v>1195.6209078064289</v>
      </c>
      <c r="S147" s="35">
        <v>355.2007523843165</v>
      </c>
      <c r="T147" s="34">
        <v>678.35008830801837</v>
      </c>
      <c r="U147" s="35">
        <v>298.4895870299186</v>
      </c>
      <c r="V147" s="34">
        <v>176.25425697055903</v>
      </c>
      <c r="W147" s="35">
        <v>705.03650653479338</v>
      </c>
      <c r="X147" s="34">
        <v>517.26426704344749</v>
      </c>
      <c r="Y147" s="90">
        <v>518.03623454609681</v>
      </c>
      <c r="Z147" s="91">
        <v>570.24993288590611</v>
      </c>
      <c r="AA147" s="90">
        <v>204.66469104194798</v>
      </c>
      <c r="AB147" s="91">
        <v>209.66611986355903</v>
      </c>
      <c r="AC147" s="90">
        <v>549.54895796538324</v>
      </c>
      <c r="AD147" s="91">
        <v>729.37108795478628</v>
      </c>
      <c r="AE147" s="96">
        <v>11.922458203279549</v>
      </c>
      <c r="AF147" s="97">
        <v>6.3297350101445691</v>
      </c>
      <c r="AG147" s="90">
        <v>3868.365821264571</v>
      </c>
      <c r="AH147" s="91">
        <v>4608.5051889791594</v>
      </c>
      <c r="AI147" s="90">
        <v>250.20892823221394</v>
      </c>
      <c r="AJ147" s="91">
        <v>236.04463818496129</v>
      </c>
      <c r="AK147" s="106">
        <v>504.81186153302718</v>
      </c>
      <c r="AL147" s="107">
        <v>1102.4358707170611</v>
      </c>
      <c r="AM147" s="106"/>
      <c r="AN147" s="107"/>
      <c r="AO147" s="106">
        <v>2610.9809431296362</v>
      </c>
      <c r="AP147" s="107">
        <v>0</v>
      </c>
      <c r="AQ147" s="122">
        <v>86.395583668713144</v>
      </c>
      <c r="AR147" s="115">
        <v>75.778245423825439</v>
      </c>
      <c r="AS147" s="114">
        <v>30.162032280354136</v>
      </c>
      <c r="AT147" s="115">
        <v>44.338575205050553</v>
      </c>
      <c r="AU147" s="106">
        <v>6845.3993076651368</v>
      </c>
      <c r="AV147" s="107">
        <v>7996.8655068880253</v>
      </c>
      <c r="AW147" s="151"/>
    </row>
    <row r="148" spans="1:49" ht="15" customHeight="1" x14ac:dyDescent="0.3">
      <c r="A148" s="38" t="s">
        <v>312</v>
      </c>
      <c r="B148" s="146">
        <v>21018</v>
      </c>
      <c r="C148" s="160">
        <f>_xlfn.XLOOKUP($A148,'Kunnat aakkosjärj.'!$B$20:$B$312,'Kunnat aakkosjärj.'!D$20:D$312)</f>
        <v>8.36</v>
      </c>
      <c r="D148" s="35">
        <v>690.89520601389279</v>
      </c>
      <c r="E148" s="34">
        <v>1974.2303144923399</v>
      </c>
      <c r="F148" s="35">
        <v>3163.4616262251402</v>
      </c>
      <c r="G148" s="34">
        <v>4705.2855152726233</v>
      </c>
      <c r="H148" s="287">
        <v>21.839847851681274</v>
      </c>
      <c r="I148" s="288">
        <v>41.957715596307516</v>
      </c>
      <c r="J148" s="35">
        <v>-2472.5664202112475</v>
      </c>
      <c r="K148" s="34">
        <v>-2735.0931853649254</v>
      </c>
      <c r="L148" s="123">
        <v>2462.1386549624131</v>
      </c>
      <c r="M148" s="35">
        <v>724.27195736987346</v>
      </c>
      <c r="N148" s="34">
        <v>1436.9190103720621</v>
      </c>
      <c r="O148" s="35">
        <v>3186.4106123322863</v>
      </c>
      <c r="P148" s="34">
        <v>3899.0576653344751</v>
      </c>
      <c r="Q148" s="130">
        <v>695.11442430297848</v>
      </c>
      <c r="R148" s="34">
        <v>1087.8013474165</v>
      </c>
      <c r="S148" s="35">
        <v>299.31807022552101</v>
      </c>
      <c r="T148" s="34">
        <v>600.10826767532592</v>
      </c>
      <c r="U148" s="35">
        <v>232.23269606784683</v>
      </c>
      <c r="V148" s="34">
        <v>181.26751554854908</v>
      </c>
      <c r="W148" s="35">
        <v>395.79635407745741</v>
      </c>
      <c r="X148" s="34">
        <v>487.68665524788275</v>
      </c>
      <c r="Y148" s="90">
        <v>378.95408411837468</v>
      </c>
      <c r="Z148" s="91">
        <v>621.68173089732602</v>
      </c>
      <c r="AA148" s="90">
        <v>183.42972234225718</v>
      </c>
      <c r="AB148" s="91">
        <v>174.97720993769335</v>
      </c>
      <c r="AC148" s="90">
        <v>309.66888999904847</v>
      </c>
      <c r="AD148" s="91">
        <v>449.32886478256734</v>
      </c>
      <c r="AE148" s="96">
        <v>1.9237721355188642</v>
      </c>
      <c r="AF148" s="97">
        <v>1.942544515402131</v>
      </c>
      <c r="AG148" s="90">
        <v>158.09661718526976</v>
      </c>
      <c r="AH148" s="91">
        <v>713.92624845370642</v>
      </c>
      <c r="AI148" s="90">
        <v>14.297411822851801</v>
      </c>
      <c r="AJ148" s="91">
        <v>43.253034494378063</v>
      </c>
      <c r="AK148" s="106">
        <v>2690.5509563231517</v>
      </c>
      <c r="AL148" s="107">
        <v>4156.6154015605671</v>
      </c>
      <c r="AM148" s="106"/>
      <c r="AN148" s="107"/>
      <c r="AO148" s="106">
        <v>449.98273384717857</v>
      </c>
      <c r="AP148" s="107">
        <v>0</v>
      </c>
      <c r="AQ148" s="122">
        <v>47.109244339118881</v>
      </c>
      <c r="AR148" s="115">
        <v>46.22230262553704</v>
      </c>
      <c r="AS148" s="114">
        <v>82.907194183079227</v>
      </c>
      <c r="AT148" s="115">
        <v>94.779989363666502</v>
      </c>
      <c r="AU148" s="106">
        <v>1056.5793048815301</v>
      </c>
      <c r="AV148" s="107">
        <v>2975.2670039965742</v>
      </c>
      <c r="AW148" s="151"/>
    </row>
    <row r="149" spans="1:49" ht="15" customHeight="1" x14ac:dyDescent="0.3">
      <c r="A149" s="38" t="s">
        <v>321</v>
      </c>
      <c r="B149" s="146">
        <v>1139</v>
      </c>
      <c r="C149" s="160">
        <f>_xlfn.XLOOKUP($A149,'Kunnat aakkosjärj.'!$B$20:$B$312,'Kunnat aakkosjärj.'!D$20:D$312)</f>
        <v>8.36</v>
      </c>
      <c r="D149" s="35">
        <v>2975.1419754170324</v>
      </c>
      <c r="E149" s="34">
        <v>3531.3633362598771</v>
      </c>
      <c r="F149" s="35">
        <v>7454.5182528533796</v>
      </c>
      <c r="G149" s="34">
        <v>7801.8086918349427</v>
      </c>
      <c r="H149" s="287">
        <v>39.910586767672505</v>
      </c>
      <c r="I149" s="288">
        <v>45.263393089292983</v>
      </c>
      <c r="J149" s="35">
        <v>-4479.3762774363477</v>
      </c>
      <c r="K149" s="34">
        <v>-4270.4453555750661</v>
      </c>
      <c r="L149" s="123">
        <v>2593.4438630377526</v>
      </c>
      <c r="M149" s="35">
        <v>3389.038630377524</v>
      </c>
      <c r="N149" s="34">
        <v>3389.038630377524</v>
      </c>
      <c r="O149" s="35">
        <v>5982.4824934152766</v>
      </c>
      <c r="P149" s="34">
        <v>5982.4824934152766</v>
      </c>
      <c r="Q149" s="130">
        <v>1421.9251097453907</v>
      </c>
      <c r="R149" s="34">
        <v>1594.2564618086042</v>
      </c>
      <c r="S149" s="35">
        <v>686.4600702370501</v>
      </c>
      <c r="T149" s="34">
        <v>757.62069359086911</v>
      </c>
      <c r="U149" s="35">
        <v>207.13879384919915</v>
      </c>
      <c r="V149" s="34">
        <v>210.42937122696065</v>
      </c>
      <c r="W149" s="35">
        <v>735.46503950834074</v>
      </c>
      <c r="X149" s="34">
        <v>836.63576821773484</v>
      </c>
      <c r="Y149" s="90">
        <v>-195.3711062335382</v>
      </c>
      <c r="Z149" s="91">
        <v>254.77351185250217</v>
      </c>
      <c r="AA149" s="90">
        <v>-727.80726749107043</v>
      </c>
      <c r="AB149" s="91">
        <v>625.7544005326497</v>
      </c>
      <c r="AC149" s="90">
        <v>1617.2962159789288</v>
      </c>
      <c r="AD149" s="91">
        <v>1339.4829499561019</v>
      </c>
      <c r="AE149" s="96">
        <v>1.1779918111825827</v>
      </c>
      <c r="AF149" s="97">
        <v>1.194892490873126</v>
      </c>
      <c r="AG149" s="90">
        <v>1908.9201229148375</v>
      </c>
      <c r="AH149" s="91">
        <v>2061.2133274802459</v>
      </c>
      <c r="AI149" s="90">
        <v>106.6319462288733</v>
      </c>
      <c r="AJ149" s="91">
        <v>82.107257075343639</v>
      </c>
      <c r="AK149" s="106">
        <v>9513.6576646180856</v>
      </c>
      <c r="AL149" s="107">
        <v>10492.270228270412</v>
      </c>
      <c r="AM149" s="106"/>
      <c r="AN149" s="107"/>
      <c r="AO149" s="106">
        <v>1166.5382001755927</v>
      </c>
      <c r="AP149" s="107">
        <v>23.949508340649693</v>
      </c>
      <c r="AQ149" s="122">
        <v>40.963361524672273</v>
      </c>
      <c r="AR149" s="115">
        <v>36.135626044692842</v>
      </c>
      <c r="AS149" s="114">
        <v>117.77582285302427</v>
      </c>
      <c r="AT149" s="115">
        <v>122.87448432717291</v>
      </c>
      <c r="AU149" s="106">
        <v>5095.7004038630375</v>
      </c>
      <c r="AV149" s="107">
        <v>3717.5040474100083</v>
      </c>
      <c r="AW149" s="151"/>
    </row>
    <row r="150" spans="1:49" ht="15" customHeight="1" x14ac:dyDescent="0.3">
      <c r="A150" s="38" t="s">
        <v>336</v>
      </c>
      <c r="B150" s="146">
        <v>3765</v>
      </c>
      <c r="C150" s="160">
        <f>_xlfn.XLOOKUP($A150,'Kunnat aakkosjärj.'!$B$20:$B$312,'Kunnat aakkosjärj.'!D$20:D$312)</f>
        <v>7.36</v>
      </c>
      <c r="D150" s="35">
        <v>1301.5731394422312</v>
      </c>
      <c r="E150" s="34">
        <v>1821.4235564409032</v>
      </c>
      <c r="F150" s="35">
        <v>3788.3186321381145</v>
      </c>
      <c r="G150" s="34">
        <v>4672.4135883134131</v>
      </c>
      <c r="H150" s="287">
        <v>34.357541321903739</v>
      </c>
      <c r="I150" s="288">
        <v>38.982498488503389</v>
      </c>
      <c r="J150" s="35">
        <v>-2486.7454926958831</v>
      </c>
      <c r="K150" s="34">
        <v>-2850.9900318725099</v>
      </c>
      <c r="L150" s="123">
        <v>1934.1821328021249</v>
      </c>
      <c r="M150" s="35">
        <v>1342.2193891102258</v>
      </c>
      <c r="N150" s="34">
        <v>1844.7001885790173</v>
      </c>
      <c r="O150" s="35">
        <v>3276.4015219123507</v>
      </c>
      <c r="P150" s="34">
        <v>3778.882321381142</v>
      </c>
      <c r="Q150" s="130">
        <v>815.52083665338648</v>
      </c>
      <c r="R150" s="34">
        <v>975.13494820717131</v>
      </c>
      <c r="S150" s="35">
        <v>383.71792031872508</v>
      </c>
      <c r="T150" s="34">
        <v>607.40183798140765</v>
      </c>
      <c r="U150" s="35">
        <v>212.53133968202366</v>
      </c>
      <c r="V150" s="34">
        <v>160.54198180365398</v>
      </c>
      <c r="W150" s="35">
        <v>431.80291633466135</v>
      </c>
      <c r="X150" s="34">
        <v>367.72652058432936</v>
      </c>
      <c r="Y150" s="90">
        <v>593.25825763612215</v>
      </c>
      <c r="Z150" s="91">
        <v>632.39835059760958</v>
      </c>
      <c r="AA150" s="90">
        <v>137.46472571707383</v>
      </c>
      <c r="AB150" s="91">
        <v>154.19631428286925</v>
      </c>
      <c r="AC150" s="90">
        <v>285.51900132802126</v>
      </c>
      <c r="AD150" s="91">
        <v>378.64397609561757</v>
      </c>
      <c r="AE150" s="96">
        <v>4.9210645784532172</v>
      </c>
      <c r="AF150" s="97">
        <v>3.1071100153280429</v>
      </c>
      <c r="AG150" s="90">
        <v>2560.0994130146082</v>
      </c>
      <c r="AH150" s="91">
        <v>2944.6306347941568</v>
      </c>
      <c r="AI150" s="90">
        <v>208.79409720383492</v>
      </c>
      <c r="AJ150" s="91">
        <v>191.87052458277736</v>
      </c>
      <c r="AK150" s="106">
        <v>1228.878353253652</v>
      </c>
      <c r="AL150" s="107">
        <v>2353.0961487383797</v>
      </c>
      <c r="AM150" s="106"/>
      <c r="AN150" s="107"/>
      <c r="AO150" s="106">
        <v>7.0831341301460826</v>
      </c>
      <c r="AP150" s="107">
        <v>7.0831341301460826</v>
      </c>
      <c r="AQ150" s="122">
        <v>82.492762621998281</v>
      </c>
      <c r="AR150" s="115">
        <v>72.96679527220337</v>
      </c>
      <c r="AS150" s="114">
        <v>39.29377011399103</v>
      </c>
      <c r="AT150" s="115">
        <v>54.215027572936634</v>
      </c>
      <c r="AU150" s="106">
        <v>2760.7896600265603</v>
      </c>
      <c r="AV150" s="107">
        <v>3079.8040876494024</v>
      </c>
      <c r="AW150" s="151"/>
    </row>
    <row r="151" spans="1:49" ht="15" customHeight="1" x14ac:dyDescent="0.3">
      <c r="B151" s="146"/>
      <c r="C151" s="160"/>
      <c r="D151" s="35"/>
      <c r="E151" s="34"/>
      <c r="F151" s="35"/>
      <c r="G151" s="34"/>
      <c r="H151" s="287"/>
      <c r="I151" s="288"/>
      <c r="J151" s="35"/>
      <c r="K151" s="34"/>
      <c r="L151" s="123"/>
      <c r="M151" s="35"/>
      <c r="N151" s="34"/>
      <c r="O151" s="35"/>
      <c r="P151" s="34"/>
      <c r="Q151" s="130"/>
      <c r="R151" s="34"/>
      <c r="S151" s="35"/>
      <c r="T151" s="34"/>
      <c r="U151" s="35"/>
      <c r="V151" s="34"/>
      <c r="W151" s="35"/>
      <c r="X151" s="34"/>
      <c r="Y151" s="90"/>
      <c r="Z151" s="91"/>
      <c r="AA151" s="90"/>
      <c r="AB151" s="91"/>
      <c r="AC151" s="90"/>
      <c r="AD151" s="91"/>
      <c r="AE151" s="96"/>
      <c r="AF151" s="97"/>
      <c r="AG151" s="90"/>
      <c r="AH151" s="91"/>
      <c r="AI151" s="90"/>
      <c r="AJ151" s="91"/>
      <c r="AK151" s="106"/>
      <c r="AL151" s="107"/>
      <c r="AM151" s="106"/>
      <c r="AN151" s="107"/>
      <c r="AO151" s="106"/>
      <c r="AP151" s="107"/>
      <c r="AQ151" s="122"/>
      <c r="AR151" s="115"/>
      <c r="AS151" s="114"/>
      <c r="AT151" s="115"/>
      <c r="AU151" s="106"/>
      <c r="AV151" s="107"/>
      <c r="AW151" s="151"/>
    </row>
    <row r="152" spans="1:49" ht="15" customHeight="1" x14ac:dyDescent="0.3">
      <c r="A152" s="289" t="s">
        <v>359</v>
      </c>
      <c r="B152" s="146">
        <v>539309</v>
      </c>
      <c r="C152" s="160">
        <f>maakunnittain!C23</f>
        <v>8.0500000000000007</v>
      </c>
      <c r="D152" s="35">
        <v>1118.2148150503699</v>
      </c>
      <c r="E152" s="34">
        <v>2637.0488002425327</v>
      </c>
      <c r="F152" s="35">
        <v>3580.3320020433557</v>
      </c>
      <c r="G152" s="34">
        <v>4766.1322034677705</v>
      </c>
      <c r="H152" s="287">
        <v>31.232154292176979</v>
      </c>
      <c r="I152" s="288">
        <v>55.32890586467267</v>
      </c>
      <c r="J152" s="35">
        <v>-2437.0548347422346</v>
      </c>
      <c r="K152" s="34">
        <v>-2119.6291330758436</v>
      </c>
      <c r="L152" s="123">
        <v>2576.2766681253238</v>
      </c>
      <c r="M152" s="35">
        <v>483.03839984127831</v>
      </c>
      <c r="N152" s="34">
        <v>549.73543905256531</v>
      </c>
      <c r="O152" s="35">
        <v>3059.3150679666019</v>
      </c>
      <c r="P152" s="34">
        <v>3126.0121071778885</v>
      </c>
      <c r="Q152" s="130">
        <v>667.09579432199348</v>
      </c>
      <c r="R152" s="34">
        <v>915.55412958063005</v>
      </c>
      <c r="S152" s="35">
        <v>466.27710119801452</v>
      </c>
      <c r="T152" s="34">
        <v>683.36277084194774</v>
      </c>
      <c r="U152" s="35">
        <v>143.0685299809945</v>
      </c>
      <c r="V152" s="34">
        <v>133.97775949260554</v>
      </c>
      <c r="W152" s="35">
        <v>200.81869312397902</v>
      </c>
      <c r="X152" s="34">
        <v>232.02683595118941</v>
      </c>
      <c r="Y152" s="90">
        <v>814.90486491046886</v>
      </c>
      <c r="Z152" s="91">
        <v>1485.1289660658365</v>
      </c>
      <c r="AA152" s="90">
        <v>81.50428348829702</v>
      </c>
      <c r="AB152" s="91">
        <v>61.648122856694933</v>
      </c>
      <c r="AC152" s="90">
        <v>-121.6623665282797</v>
      </c>
      <c r="AD152" s="91">
        <v>-552.2435753899897</v>
      </c>
      <c r="AE152" s="96">
        <v>1.539269781300999</v>
      </c>
      <c r="AF152" s="97">
        <v>1.1423759128209139</v>
      </c>
      <c r="AG152" s="90">
        <v>485.95808102590536</v>
      </c>
      <c r="AH152" s="91">
        <v>693.52125627423254</v>
      </c>
      <c r="AI152" s="90">
        <v>36.677639420474314</v>
      </c>
      <c r="AJ152" s="91">
        <v>36.75489839467992</v>
      </c>
      <c r="AK152" s="106">
        <v>3262.8788812721468</v>
      </c>
      <c r="AL152" s="107">
        <v>6283.6926622214723</v>
      </c>
      <c r="AM152" s="106"/>
      <c r="AN152" s="107"/>
      <c r="AO152" s="106">
        <v>394.0561080197067</v>
      </c>
      <c r="AP152" s="107">
        <v>58.935757237502067</v>
      </c>
      <c r="AQ152" s="122">
        <v>52.31556565473101</v>
      </c>
      <c r="AR152" s="115">
        <v>40.422708067172657</v>
      </c>
      <c r="AS152" s="114">
        <v>98.430824039014766</v>
      </c>
      <c r="AT152" s="115">
        <v>133.69229093252511</v>
      </c>
      <c r="AU152" s="106">
        <v>1987.4454888384951</v>
      </c>
      <c r="AV152" s="107">
        <v>2707.2577688115716</v>
      </c>
      <c r="AW152" s="141"/>
    </row>
    <row r="153" spans="1:49" ht="15" customHeight="1" x14ac:dyDescent="0.3">
      <c r="A153" s="38" t="s">
        <v>10</v>
      </c>
      <c r="B153" s="146">
        <v>16405</v>
      </c>
      <c r="C153" s="160">
        <f>_xlfn.XLOOKUP($A153,'Kunnat aakkosjärj.'!$B$20:$B$312,'Kunnat aakkosjärj.'!D$20:D$312)</f>
        <v>9.36</v>
      </c>
      <c r="D153" s="35">
        <v>457.50140018287107</v>
      </c>
      <c r="E153" s="34">
        <v>572.90591039317292</v>
      </c>
      <c r="F153" s="35">
        <v>2924.0972959463579</v>
      </c>
      <c r="G153" s="34">
        <v>3176.7912636391343</v>
      </c>
      <c r="H153" s="287">
        <v>15.645902098302267</v>
      </c>
      <c r="I153" s="288">
        <v>18.034106204915947</v>
      </c>
      <c r="J153" s="35">
        <v>-2466.5958957634866</v>
      </c>
      <c r="K153" s="34">
        <v>-2596.3631600121917</v>
      </c>
      <c r="L153" s="123">
        <v>2374.038562023773</v>
      </c>
      <c r="M153" s="35">
        <v>586.71421944529106</v>
      </c>
      <c r="N153" s="34">
        <v>769.4488497409327</v>
      </c>
      <c r="O153" s="35">
        <v>2960.7527814690638</v>
      </c>
      <c r="P153" s="34">
        <v>3143.4874117647059</v>
      </c>
      <c r="Q153" s="130">
        <v>402.75774459006402</v>
      </c>
      <c r="R153" s="34">
        <v>455.54016824138984</v>
      </c>
      <c r="S153" s="35">
        <v>366.27161292288935</v>
      </c>
      <c r="T153" s="34">
        <v>421.76783480646145</v>
      </c>
      <c r="U153" s="35">
        <v>109.96149588989744</v>
      </c>
      <c r="V153" s="34">
        <v>108.00732788227572</v>
      </c>
      <c r="W153" s="35">
        <v>36.486131667174639</v>
      </c>
      <c r="X153" s="34">
        <v>33.772333434928377</v>
      </c>
      <c r="Y153" s="90">
        <v>835.75257726302948</v>
      </c>
      <c r="Z153" s="91">
        <v>856.52550990551663</v>
      </c>
      <c r="AA153" s="90">
        <v>48.191026333300478</v>
      </c>
      <c r="AB153" s="91">
        <v>53.184658597225024</v>
      </c>
      <c r="AC153" s="90">
        <v>-430.6464870466321</v>
      </c>
      <c r="AD153" s="91">
        <v>-398.283441024078</v>
      </c>
      <c r="AE153" s="96">
        <v>0.64887253413834456</v>
      </c>
      <c r="AF153" s="97">
        <v>0.67343901441908527</v>
      </c>
      <c r="AG153" s="90">
        <v>-7.5262078634562632</v>
      </c>
      <c r="AH153" s="91">
        <v>10.938909478817434</v>
      </c>
      <c r="AI153" s="90">
        <v>-0.70456865834299931</v>
      </c>
      <c r="AJ153" s="91">
        <v>0.94903773086468168</v>
      </c>
      <c r="AK153" s="106">
        <v>5550.4373959158793</v>
      </c>
      <c r="AL153" s="107">
        <v>5952.7007503809818</v>
      </c>
      <c r="AM153" s="106"/>
      <c r="AN153" s="107"/>
      <c r="AO153" s="106">
        <v>441.03859006400489</v>
      </c>
      <c r="AP153" s="107">
        <v>440.55093386162758</v>
      </c>
      <c r="AQ153" s="122">
        <v>23.458003835599079</v>
      </c>
      <c r="AR153" s="115">
        <v>19.439474452416228</v>
      </c>
      <c r="AS153" s="114">
        <v>176.51154424649368</v>
      </c>
      <c r="AT153" s="115">
        <v>175.07783992304238</v>
      </c>
      <c r="AU153" s="106">
        <v>66.138362084730275</v>
      </c>
      <c r="AV153" s="107">
        <v>-208.78528375495276</v>
      </c>
      <c r="AW153" s="151"/>
    </row>
    <row r="154" spans="1:49" ht="15" customHeight="1" x14ac:dyDescent="0.3">
      <c r="A154" s="38" t="s">
        <v>111</v>
      </c>
      <c r="B154" s="146">
        <v>10319</v>
      </c>
      <c r="C154" s="160">
        <f>_xlfn.XLOOKUP($A154,'Kunnat aakkosjärj.'!$B$20:$B$312,'Kunnat aakkosjärj.'!D$20:D$312)</f>
        <v>9.36</v>
      </c>
      <c r="D154" s="35">
        <v>834.97025777691636</v>
      </c>
      <c r="E154" s="34">
        <v>1108.7773970345966</v>
      </c>
      <c r="F154" s="35">
        <v>3323.8603982944087</v>
      </c>
      <c r="G154" s="34">
        <v>3903.0997102432402</v>
      </c>
      <c r="H154" s="287">
        <v>25.120497184700337</v>
      </c>
      <c r="I154" s="288">
        <v>28.407611369105858</v>
      </c>
      <c r="J154" s="35">
        <v>-2485.531607713926</v>
      </c>
      <c r="K154" s="34">
        <v>-2794.0040188002713</v>
      </c>
      <c r="L154" s="123">
        <v>2337.5337271053399</v>
      </c>
      <c r="M154" s="35">
        <v>868.94883225118713</v>
      </c>
      <c r="N154" s="34">
        <v>1282.8543851148368</v>
      </c>
      <c r="O154" s="35">
        <v>3206.482559356527</v>
      </c>
      <c r="P154" s="34">
        <v>3620.3881122201765</v>
      </c>
      <c r="Q154" s="130">
        <v>700.02702102916953</v>
      </c>
      <c r="R154" s="34">
        <v>769.53050295571279</v>
      </c>
      <c r="S154" s="35">
        <v>489.13931097974609</v>
      </c>
      <c r="T154" s="34">
        <v>528.76981393545884</v>
      </c>
      <c r="U154" s="35">
        <v>143.1140383354213</v>
      </c>
      <c r="V154" s="34">
        <v>145.53223022100141</v>
      </c>
      <c r="W154" s="35">
        <v>210.88771004942336</v>
      </c>
      <c r="X154" s="34">
        <v>240.76068902025389</v>
      </c>
      <c r="Y154" s="90">
        <v>497.58687372807447</v>
      </c>
      <c r="Z154" s="91">
        <v>795.41987498788649</v>
      </c>
      <c r="AA154" s="90">
        <v>140.68438256506869</v>
      </c>
      <c r="AB154" s="91">
        <v>96.745194224299709</v>
      </c>
      <c r="AC154" s="90">
        <v>258.22648996995832</v>
      </c>
      <c r="AD154" s="91">
        <v>13.98873340439965</v>
      </c>
      <c r="AE154" s="96">
        <v>1.4579909394120738</v>
      </c>
      <c r="AF154" s="97">
        <v>1.3107740759407422</v>
      </c>
      <c r="AG154" s="90">
        <v>820.39804729140417</v>
      </c>
      <c r="AH154" s="91">
        <v>1157.3781984688439</v>
      </c>
      <c r="AI154" s="90">
        <v>75.478725944009753</v>
      </c>
      <c r="AJ154" s="91">
        <v>85.250705747138625</v>
      </c>
      <c r="AK154" s="106">
        <v>3676.4989824595405</v>
      </c>
      <c r="AL154" s="107">
        <v>4520.3086956100396</v>
      </c>
      <c r="AM154" s="106"/>
      <c r="AN154" s="107"/>
      <c r="AO154" s="106">
        <v>13.203186355266983</v>
      </c>
      <c r="AP154" s="107">
        <v>0</v>
      </c>
      <c r="AQ154" s="122">
        <v>44.566414048364031</v>
      </c>
      <c r="AR154" s="115">
        <v>42.534636590590793</v>
      </c>
      <c r="AS154" s="114">
        <v>106.03186363884257</v>
      </c>
      <c r="AT154" s="115">
        <v>113.36117919364325</v>
      </c>
      <c r="AU154" s="106">
        <v>429.88387925186549</v>
      </c>
      <c r="AV154" s="107">
        <v>990.25832638821589</v>
      </c>
      <c r="AW154" s="151"/>
    </row>
    <row r="155" spans="1:49" ht="15" customHeight="1" x14ac:dyDescent="0.3">
      <c r="A155" s="39" t="s">
        <v>117</v>
      </c>
      <c r="B155" s="146">
        <v>6850</v>
      </c>
      <c r="C155" s="160">
        <f>_xlfn.XLOOKUP($A155,'Kunnat aakkosjärj.'!$B$20:$B$312,'Kunnat aakkosjärj.'!D$20:D$312)</f>
        <v>9.36</v>
      </c>
      <c r="D155" s="35">
        <v>749.9225737226277</v>
      </c>
      <c r="E155" s="34">
        <v>3358.0334525547441</v>
      </c>
      <c r="F155" s="35">
        <v>3238.8646788321171</v>
      </c>
      <c r="G155" s="34">
        <v>5582.7914729927015</v>
      </c>
      <c r="H155" s="287">
        <v>23.153871744744762</v>
      </c>
      <c r="I155" s="288">
        <v>60.149720239409966</v>
      </c>
      <c r="J155" s="35">
        <v>-2488.9421051094891</v>
      </c>
      <c r="K155" s="34">
        <v>-2223.8620759124087</v>
      </c>
      <c r="L155" s="123">
        <v>2371.3793693430657</v>
      </c>
      <c r="M155" s="35">
        <v>560.98642335766419</v>
      </c>
      <c r="N155" s="34">
        <v>560.98642335766419</v>
      </c>
      <c r="O155" s="35">
        <v>2932.3657927007298</v>
      </c>
      <c r="P155" s="34">
        <v>2932.3657927007298</v>
      </c>
      <c r="Q155" s="130">
        <v>381.26082043795623</v>
      </c>
      <c r="R155" s="34">
        <v>597.85945693430654</v>
      </c>
      <c r="S155" s="35">
        <v>293.05284379562045</v>
      </c>
      <c r="T155" s="34">
        <v>447.48382335766422</v>
      </c>
      <c r="U155" s="35">
        <v>130.09968287625742</v>
      </c>
      <c r="V155" s="34">
        <v>133.60470831063992</v>
      </c>
      <c r="W155" s="35">
        <v>88.207976642335765</v>
      </c>
      <c r="X155" s="34">
        <v>150.37563357664234</v>
      </c>
      <c r="Y155" s="90">
        <v>310.62440875912409</v>
      </c>
      <c r="Z155" s="91">
        <v>655.36437372262776</v>
      </c>
      <c r="AA155" s="90">
        <v>122.74013463439685</v>
      </c>
      <c r="AB155" s="91">
        <v>91.225504605677699</v>
      </c>
      <c r="AC155" s="90">
        <v>1.0014598540145985</v>
      </c>
      <c r="AD155" s="91">
        <v>-100.17355182481751</v>
      </c>
      <c r="AE155" s="96">
        <v>0.80472290012898351</v>
      </c>
      <c r="AF155" s="97">
        <v>0.88002983097621146</v>
      </c>
      <c r="AG155" s="90">
        <v>64.424948905109488</v>
      </c>
      <c r="AH155" s="91">
        <v>894.21283649635029</v>
      </c>
      <c r="AI155" s="90">
        <v>6.1118498328989936</v>
      </c>
      <c r="AJ155" s="91">
        <v>48.781596522595706</v>
      </c>
      <c r="AK155" s="106">
        <v>3941.6058394160582</v>
      </c>
      <c r="AL155" s="107">
        <v>5567.5564715328464</v>
      </c>
      <c r="AM155" s="106"/>
      <c r="AN155" s="107"/>
      <c r="AO155" s="106">
        <v>0</v>
      </c>
      <c r="AP155" s="107">
        <v>0</v>
      </c>
      <c r="AQ155" s="122">
        <v>39.734253009583547</v>
      </c>
      <c r="AR155" s="115">
        <v>38.341245058333463</v>
      </c>
      <c r="AS155" s="114">
        <v>121.21777022668154</v>
      </c>
      <c r="AT155" s="115">
        <v>103.72842510346352</v>
      </c>
      <c r="AU155" s="106">
        <v>141.84868029197079</v>
      </c>
      <c r="AV155" s="107">
        <v>1052.6014773722627</v>
      </c>
      <c r="AW155" s="151"/>
    </row>
    <row r="156" spans="1:49" ht="15" customHeight="1" x14ac:dyDescent="0.3">
      <c r="A156" s="38" t="s">
        <v>128</v>
      </c>
      <c r="B156" s="146">
        <v>1708</v>
      </c>
      <c r="C156" s="160">
        <f>_xlfn.XLOOKUP($A156,'Kunnat aakkosjärj.'!$B$20:$B$312,'Kunnat aakkosjärj.'!D$20:D$312)</f>
        <v>8.36</v>
      </c>
      <c r="D156" s="35">
        <v>1144.8919203747073</v>
      </c>
      <c r="E156" s="34">
        <v>1588.9731557377049</v>
      </c>
      <c r="F156" s="35">
        <v>3760.6317096018734</v>
      </c>
      <c r="G156" s="34">
        <v>4198.5496896955501</v>
      </c>
      <c r="H156" s="287">
        <v>30.44413834653097</v>
      </c>
      <c r="I156" s="288">
        <v>37.845762779406954</v>
      </c>
      <c r="J156" s="35">
        <v>-2615.7397892271661</v>
      </c>
      <c r="K156" s="34">
        <v>-2619.6906088992973</v>
      </c>
      <c r="L156" s="123">
        <v>2506.3302341920376</v>
      </c>
      <c r="M156" s="35">
        <v>509.78337236533957</v>
      </c>
      <c r="N156" s="34">
        <v>509.78337236533957</v>
      </c>
      <c r="O156" s="35">
        <v>3016.1136065573774</v>
      </c>
      <c r="P156" s="34">
        <v>3016.1136065573774</v>
      </c>
      <c r="Q156" s="130">
        <v>429.22656908665107</v>
      </c>
      <c r="R156" s="34">
        <v>402.852218969555</v>
      </c>
      <c r="S156" s="35">
        <v>394.38138758782202</v>
      </c>
      <c r="T156" s="34">
        <v>393.70713700234194</v>
      </c>
      <c r="U156" s="35">
        <v>108.83540212481999</v>
      </c>
      <c r="V156" s="34">
        <v>102.32281335737092</v>
      </c>
      <c r="W156" s="35">
        <v>34.845181498829042</v>
      </c>
      <c r="X156" s="34">
        <v>9.1450819672131143</v>
      </c>
      <c r="Y156" s="90">
        <v>138.17803278688524</v>
      </c>
      <c r="Z156" s="91">
        <v>173.64444379391102</v>
      </c>
      <c r="AA156" s="90">
        <v>310.63300036168255</v>
      </c>
      <c r="AB156" s="91">
        <v>231.99833531539772</v>
      </c>
      <c r="AC156" s="90">
        <v>291.04853629976583</v>
      </c>
      <c r="AD156" s="91">
        <v>239.37896955503516</v>
      </c>
      <c r="AE156" s="96">
        <v>2.8995540606564441</v>
      </c>
      <c r="AF156" s="97">
        <v>1.629004725846382</v>
      </c>
      <c r="AG156" s="90">
        <v>1454.1107201405152</v>
      </c>
      <c r="AH156" s="91">
        <v>1576.1790983606556</v>
      </c>
      <c r="AI156" s="90">
        <v>132.63101003452246</v>
      </c>
      <c r="AJ156" s="91">
        <v>126.37661343435575</v>
      </c>
      <c r="AK156" s="106">
        <v>1077.2653220140514</v>
      </c>
      <c r="AL156" s="107">
        <v>1819.9215690866511</v>
      </c>
      <c r="AM156" s="106"/>
      <c r="AN156" s="107"/>
      <c r="AO156" s="106">
        <v>9.9531615925058556</v>
      </c>
      <c r="AP156" s="107">
        <v>0</v>
      </c>
      <c r="AQ156" s="122">
        <v>74.658025252585915</v>
      </c>
      <c r="AR156" s="115">
        <v>66.020652144471399</v>
      </c>
      <c r="AS156" s="114">
        <v>44.502950039053346</v>
      </c>
      <c r="AT156" s="115">
        <v>58.17329197464602</v>
      </c>
      <c r="AU156" s="106">
        <v>2216.9587002341918</v>
      </c>
      <c r="AV156" s="107">
        <v>2091.759455503513</v>
      </c>
      <c r="AW156" s="151"/>
    </row>
    <row r="157" spans="1:49" ht="15" customHeight="1" x14ac:dyDescent="0.3">
      <c r="A157" s="38" t="s">
        <v>136</v>
      </c>
      <c r="B157" s="146">
        <v>33473</v>
      </c>
      <c r="C157" s="160">
        <f>_xlfn.XLOOKUP($A157,'Kunnat aakkosjärj.'!$B$20:$B$312,'Kunnat aakkosjärj.'!D$20:D$312)</f>
        <v>8.36</v>
      </c>
      <c r="D157" s="35">
        <v>670.34353717921908</v>
      </c>
      <c r="E157" s="34">
        <v>1305.8157562811818</v>
      </c>
      <c r="F157" s="35">
        <v>3348.2075141158548</v>
      </c>
      <c r="G157" s="34">
        <v>3769.11264003824</v>
      </c>
      <c r="H157" s="287">
        <v>20.02096746850631</v>
      </c>
      <c r="I157" s="288">
        <v>34.645177286819781</v>
      </c>
      <c r="J157" s="35">
        <v>-2677.8639769366355</v>
      </c>
      <c r="K157" s="34">
        <v>-2462.6984736952172</v>
      </c>
      <c r="L157" s="123">
        <v>2511.1776712574315</v>
      </c>
      <c r="M157" s="35">
        <v>703.03581812206858</v>
      </c>
      <c r="N157" s="34">
        <v>704.75491082364886</v>
      </c>
      <c r="O157" s="35">
        <v>3214.2134893795001</v>
      </c>
      <c r="P157" s="34">
        <v>3215.9325820810805</v>
      </c>
      <c r="Q157" s="130">
        <v>597.51221462073909</v>
      </c>
      <c r="R157" s="34">
        <v>769.47392794192331</v>
      </c>
      <c r="S157" s="35">
        <v>503.67078869536635</v>
      </c>
      <c r="T157" s="34">
        <v>656.39640068114602</v>
      </c>
      <c r="U157" s="35">
        <v>118.63150058164888</v>
      </c>
      <c r="V157" s="34">
        <v>117.22701817734469</v>
      </c>
      <c r="W157" s="35">
        <v>93.84142592537269</v>
      </c>
      <c r="X157" s="34">
        <v>113.07752726077734</v>
      </c>
      <c r="Y157" s="90">
        <v>1348.8223613061273</v>
      </c>
      <c r="Z157" s="91">
        <v>1425.1023947659305</v>
      </c>
      <c r="AA157" s="90">
        <v>44.298807000956025</v>
      </c>
      <c r="AB157" s="91">
        <v>53.994290569437112</v>
      </c>
      <c r="AC157" s="90">
        <v>-705.69781883906433</v>
      </c>
      <c r="AD157" s="91">
        <v>-608.94154094344697</v>
      </c>
      <c r="AE157" s="96">
        <v>1.3778860096391132</v>
      </c>
      <c r="AF157" s="97">
        <v>1.275700149208334</v>
      </c>
      <c r="AG157" s="90">
        <v>1437.0264054611177</v>
      </c>
      <c r="AH157" s="91">
        <v>1812.9549368147464</v>
      </c>
      <c r="AI157" s="90">
        <v>93.940734205707685</v>
      </c>
      <c r="AJ157" s="91">
        <v>106.99031629827984</v>
      </c>
      <c r="AK157" s="106">
        <v>3334.0307994503032</v>
      </c>
      <c r="AL157" s="107">
        <v>4684.7437624353961</v>
      </c>
      <c r="AM157" s="106"/>
      <c r="AN157" s="107"/>
      <c r="AO157" s="106">
        <v>0</v>
      </c>
      <c r="AP157" s="107">
        <v>0</v>
      </c>
      <c r="AQ157" s="122">
        <v>50.375077752998557</v>
      </c>
      <c r="AR157" s="115">
        <v>43.418063705540597</v>
      </c>
      <c r="AS157" s="114">
        <v>115.16409063651508</v>
      </c>
      <c r="AT157" s="115">
        <v>132.74609108259764</v>
      </c>
      <c r="AU157" s="106">
        <v>2345.3119854808351</v>
      </c>
      <c r="AV157" s="107">
        <v>2764.3192008484448</v>
      </c>
      <c r="AW157" s="151"/>
    </row>
    <row r="158" spans="1:49" ht="15" customHeight="1" x14ac:dyDescent="0.3">
      <c r="A158" s="38" t="s">
        <v>155</v>
      </c>
      <c r="B158" s="146">
        <v>1749</v>
      </c>
      <c r="C158" s="160">
        <f>_xlfn.XLOOKUP($A158,'Kunnat aakkosjärj.'!$B$20:$B$312,'Kunnat aakkosjärj.'!D$20:D$312)</f>
        <v>8.86</v>
      </c>
      <c r="D158" s="35">
        <v>821.5671698113207</v>
      </c>
      <c r="E158" s="34">
        <v>1032.6871583762149</v>
      </c>
      <c r="F158" s="35">
        <v>3731.8679473985135</v>
      </c>
      <c r="G158" s="34">
        <v>4306.5225957690109</v>
      </c>
      <c r="H158" s="287">
        <v>22.014904637342152</v>
      </c>
      <c r="I158" s="288">
        <v>23.979606176704834</v>
      </c>
      <c r="J158" s="35">
        <v>-2910.3007775871924</v>
      </c>
      <c r="K158" s="34">
        <v>-3272.6675071469408</v>
      </c>
      <c r="L158" s="123">
        <v>2189.6963121783879</v>
      </c>
      <c r="M158" s="35">
        <v>714.68496283590628</v>
      </c>
      <c r="N158" s="34">
        <v>1142.5130646083476</v>
      </c>
      <c r="O158" s="35">
        <v>2904.3812750142943</v>
      </c>
      <c r="P158" s="34">
        <v>3332.2093767867354</v>
      </c>
      <c r="Q158" s="130">
        <v>-78.479691252144093</v>
      </c>
      <c r="R158" s="34">
        <v>-14.115494568324756</v>
      </c>
      <c r="S158" s="35">
        <v>233.56170383076042</v>
      </c>
      <c r="T158" s="34">
        <v>342.41443110348769</v>
      </c>
      <c r="U158" s="35">
        <v>-33.601266802288244</v>
      </c>
      <c r="V158" s="34">
        <v>-4.122342193007233</v>
      </c>
      <c r="W158" s="35">
        <v>-312.04139508290456</v>
      </c>
      <c r="X158" s="34">
        <v>-356.52992567181246</v>
      </c>
      <c r="Y158" s="90">
        <v>67.18785020011434</v>
      </c>
      <c r="Z158" s="91">
        <v>141.00239565465981</v>
      </c>
      <c r="AA158" s="90">
        <v>-116.80637350115799</v>
      </c>
      <c r="AB158" s="91">
        <v>-10.010818967144457</v>
      </c>
      <c r="AC158" s="90">
        <v>-258.56919954259581</v>
      </c>
      <c r="AD158" s="91">
        <v>-261.55712407089766</v>
      </c>
      <c r="AE158" s="96">
        <v>3.1903477990637572E-2</v>
      </c>
      <c r="AF158" s="97">
        <v>0.15206839592542193</v>
      </c>
      <c r="AG158" s="90">
        <v>902.05864493996569</v>
      </c>
      <c r="AH158" s="91">
        <v>1227.8029045168666</v>
      </c>
      <c r="AI158" s="90">
        <v>76.563591561409197</v>
      </c>
      <c r="AJ158" s="91">
        <v>90.024566117921495</v>
      </c>
      <c r="AK158" s="106">
        <v>3479.1503716409375</v>
      </c>
      <c r="AL158" s="107">
        <v>3520.7596169239569</v>
      </c>
      <c r="AM158" s="106"/>
      <c r="AN158" s="107"/>
      <c r="AO158" s="106">
        <v>1559.4740994854203</v>
      </c>
      <c r="AP158" s="107">
        <v>44.882790165809034</v>
      </c>
      <c r="AQ158" s="122">
        <v>51.09993796072596</v>
      </c>
      <c r="AR158" s="115">
        <v>42.403764814164482</v>
      </c>
      <c r="AS158" s="114">
        <v>120.12132772137267</v>
      </c>
      <c r="AT158" s="115">
        <v>107.83307674498191</v>
      </c>
      <c r="AU158" s="106">
        <v>1131.8223384791308</v>
      </c>
      <c r="AV158" s="107">
        <v>-80.765608919382501</v>
      </c>
      <c r="AW158" s="151"/>
    </row>
    <row r="159" spans="1:49" ht="15" customHeight="1" x14ac:dyDescent="0.3">
      <c r="A159" s="38" t="s">
        <v>172</v>
      </c>
      <c r="B159" s="146">
        <v>2092</v>
      </c>
      <c r="C159" s="160">
        <f>_xlfn.XLOOKUP($A159,'Kunnat aakkosjärj.'!$B$20:$B$312,'Kunnat aakkosjärj.'!D$20:D$312)</f>
        <v>9.11</v>
      </c>
      <c r="D159" s="35"/>
      <c r="E159" s="34"/>
      <c r="F159" s="35"/>
      <c r="G159" s="34"/>
      <c r="H159" s="287"/>
      <c r="I159" s="288"/>
      <c r="J159" s="35"/>
      <c r="K159" s="34"/>
      <c r="L159" s="123"/>
      <c r="M159" s="35"/>
      <c r="N159" s="34"/>
      <c r="O159" s="35"/>
      <c r="P159" s="34"/>
      <c r="Q159" s="130"/>
      <c r="R159" s="34"/>
      <c r="S159" s="35"/>
      <c r="T159" s="34"/>
      <c r="U159" s="35"/>
      <c r="V159" s="34"/>
      <c r="W159" s="35"/>
      <c r="X159" s="34"/>
      <c r="Y159" s="90"/>
      <c r="Z159" s="91"/>
      <c r="AA159" s="90"/>
      <c r="AB159" s="91"/>
      <c r="AC159" s="90"/>
      <c r="AD159" s="91"/>
      <c r="AE159" s="96"/>
      <c r="AF159" s="97"/>
      <c r="AG159" s="90"/>
      <c r="AH159" s="91"/>
      <c r="AI159" s="90"/>
      <c r="AJ159" s="91"/>
      <c r="AK159" s="106"/>
      <c r="AL159" s="107"/>
      <c r="AM159" s="106"/>
      <c r="AN159" s="107"/>
      <c r="AO159" s="106"/>
      <c r="AP159" s="107"/>
      <c r="AQ159" s="122"/>
      <c r="AR159" s="115"/>
      <c r="AS159" s="114"/>
      <c r="AT159" s="115"/>
      <c r="AU159" s="106"/>
      <c r="AV159" s="107"/>
      <c r="AW159" s="151"/>
    </row>
    <row r="160" spans="1:49" ht="15" customHeight="1" x14ac:dyDescent="0.3">
      <c r="A160" s="38" t="s">
        <v>192</v>
      </c>
      <c r="B160" s="146">
        <v>24711</v>
      </c>
      <c r="C160" s="160">
        <f>_xlfn.XLOOKUP($A160,'Kunnat aakkosjärj.'!$B$20:$B$312,'Kunnat aakkosjärj.'!D$20:D$312)</f>
        <v>7.86</v>
      </c>
      <c r="D160" s="35">
        <v>627.60072680182918</v>
      </c>
      <c r="E160" s="34">
        <v>1597.6422257294323</v>
      </c>
      <c r="F160" s="35">
        <v>3540.393153251588</v>
      </c>
      <c r="G160" s="34">
        <v>4121.6640969608679</v>
      </c>
      <c r="H160" s="287">
        <v>17.726865340518032</v>
      </c>
      <c r="I160" s="288">
        <v>38.762067653874624</v>
      </c>
      <c r="J160" s="35">
        <v>-2912.7924264497597</v>
      </c>
      <c r="K160" s="34">
        <v>-2525.4110780624014</v>
      </c>
      <c r="L160" s="123">
        <v>2584.5803488325037</v>
      </c>
      <c r="M160" s="35">
        <v>902.08736999716723</v>
      </c>
      <c r="N160" s="34">
        <v>902.08736999716723</v>
      </c>
      <c r="O160" s="35">
        <v>3486.6677188296708</v>
      </c>
      <c r="P160" s="34">
        <v>3486.6677188296708</v>
      </c>
      <c r="Q160" s="130">
        <v>536.44384039496583</v>
      </c>
      <c r="R160" s="34">
        <v>840.627842256485</v>
      </c>
      <c r="S160" s="35">
        <v>407.78010723969084</v>
      </c>
      <c r="T160" s="34">
        <v>656.64342681396954</v>
      </c>
      <c r="U160" s="35">
        <v>131.55223388070942</v>
      </c>
      <c r="V160" s="34">
        <v>128.01892289323703</v>
      </c>
      <c r="W160" s="35">
        <v>128.66373315527497</v>
      </c>
      <c r="X160" s="34">
        <v>183.98441544251546</v>
      </c>
      <c r="Y160" s="90">
        <v>680.48679980575446</v>
      </c>
      <c r="Z160" s="91">
        <v>1294.9266982315569</v>
      </c>
      <c r="AA160" s="90">
        <v>78.832365381384932</v>
      </c>
      <c r="AB160" s="91">
        <v>64.917021434843036</v>
      </c>
      <c r="AC160" s="90">
        <v>-136.02799441544252</v>
      </c>
      <c r="AD160" s="91">
        <v>-411.14216745578892</v>
      </c>
      <c r="AE160" s="96">
        <v>1.135287399985458</v>
      </c>
      <c r="AF160" s="97">
        <v>1.0323971957147511</v>
      </c>
      <c r="AG160" s="90">
        <v>123.18395087208125</v>
      </c>
      <c r="AH160" s="91">
        <v>502.99087086722511</v>
      </c>
      <c r="AI160" s="90">
        <v>9.6164739945581772</v>
      </c>
      <c r="AJ160" s="91">
        <v>30.2103984928162</v>
      </c>
      <c r="AK160" s="106">
        <v>3707.5784407753631</v>
      </c>
      <c r="AL160" s="107">
        <v>6477.4206033750152</v>
      </c>
      <c r="AM160" s="106"/>
      <c r="AN160" s="107"/>
      <c r="AO160" s="106">
        <v>1223.6487956780381</v>
      </c>
      <c r="AP160" s="107">
        <v>10.521630043300554</v>
      </c>
      <c r="AQ160" s="122">
        <v>47.214809244826967</v>
      </c>
      <c r="AR160" s="115">
        <v>29.43962897109806</v>
      </c>
      <c r="AS160" s="114">
        <v>103.76829856363067</v>
      </c>
      <c r="AT160" s="115">
        <v>148.68802158412871</v>
      </c>
      <c r="AU160" s="106">
        <v>1401.1632746550119</v>
      </c>
      <c r="AV160" s="107">
        <v>1131.7268066852816</v>
      </c>
      <c r="AW160" s="151"/>
    </row>
    <row r="161" spans="1:49" ht="15" customHeight="1" x14ac:dyDescent="0.3">
      <c r="A161" s="38" t="s">
        <v>13</v>
      </c>
      <c r="B161" s="146">
        <v>9271</v>
      </c>
      <c r="C161" s="160">
        <f>_xlfn.XLOOKUP($A161,'Kunnat aakkosjärj.'!$B$20:$B$312,'Kunnat aakkosjärj.'!D$20:D$312)</f>
        <v>9.86</v>
      </c>
      <c r="D161" s="35">
        <v>624.88361773271492</v>
      </c>
      <c r="E161" s="34">
        <v>1856.0973864739512</v>
      </c>
      <c r="F161" s="35">
        <v>2863.6785643404164</v>
      </c>
      <c r="G161" s="34">
        <v>4550.6223589688279</v>
      </c>
      <c r="H161" s="287">
        <v>21.821011111861388</v>
      </c>
      <c r="I161" s="288">
        <v>40.787770112713623</v>
      </c>
      <c r="J161" s="35">
        <v>-2238.7949466077011</v>
      </c>
      <c r="K161" s="34">
        <v>-2686.523853953187</v>
      </c>
      <c r="L161" s="123">
        <v>2794.528992557437</v>
      </c>
      <c r="M161" s="35">
        <v>147.25574371696689</v>
      </c>
      <c r="N161" s="34">
        <v>784.69076259303199</v>
      </c>
      <c r="O161" s="35">
        <v>2941.7847362744042</v>
      </c>
      <c r="P161" s="34">
        <v>3579.2197551504692</v>
      </c>
      <c r="Q161" s="130">
        <v>673.95179808003456</v>
      </c>
      <c r="R161" s="34">
        <v>851.43425951892993</v>
      </c>
      <c r="S161" s="35">
        <v>418.81685578686222</v>
      </c>
      <c r="T161" s="34">
        <v>621.2747697120052</v>
      </c>
      <c r="U161" s="35">
        <v>160.9180215093854</v>
      </c>
      <c r="V161" s="34">
        <v>137.04632813491145</v>
      </c>
      <c r="W161" s="35">
        <v>255.13494229317223</v>
      </c>
      <c r="X161" s="34">
        <v>230.1594898069248</v>
      </c>
      <c r="Y161" s="90">
        <v>214.15749865170963</v>
      </c>
      <c r="Z161" s="91">
        <v>1005.8584025455722</v>
      </c>
      <c r="AA161" s="90">
        <v>314.69913606719012</v>
      </c>
      <c r="AB161" s="91">
        <v>84.647526666195361</v>
      </c>
      <c r="AC161" s="90">
        <v>450.823651170316</v>
      </c>
      <c r="AD161" s="91">
        <v>-229.98017905296086</v>
      </c>
      <c r="AE161" s="96">
        <v>1.4325649057214969</v>
      </c>
      <c r="AF161" s="97">
        <v>1.5150909474684282</v>
      </c>
      <c r="AG161" s="90">
        <v>249.98768094056737</v>
      </c>
      <c r="AH161" s="91">
        <v>712.50153812965152</v>
      </c>
      <c r="AI161" s="90">
        <v>24.070572616394198</v>
      </c>
      <c r="AJ161" s="91">
        <v>41.343268457961507</v>
      </c>
      <c r="AK161" s="106">
        <v>3605.3835616438355</v>
      </c>
      <c r="AL161" s="107">
        <v>4294.4156973357785</v>
      </c>
      <c r="AM161" s="106"/>
      <c r="AN161" s="107"/>
      <c r="AO161" s="106">
        <v>1751.4210958904109</v>
      </c>
      <c r="AP161" s="107">
        <v>0</v>
      </c>
      <c r="AQ161" s="122">
        <v>43.794511925566923</v>
      </c>
      <c r="AR161" s="115">
        <v>37.776725407169941</v>
      </c>
      <c r="AS161" s="114">
        <v>119.31030289171727</v>
      </c>
      <c r="AT161" s="115">
        <v>100.53415951976346</v>
      </c>
      <c r="AU161" s="106">
        <v>42.4037288318412</v>
      </c>
      <c r="AV161" s="107">
        <v>-271.89880595405026</v>
      </c>
      <c r="AW161" s="151"/>
    </row>
    <row r="162" spans="1:49" ht="15" customHeight="1" x14ac:dyDescent="0.3">
      <c r="A162" s="38" t="s">
        <v>224</v>
      </c>
      <c r="B162" s="146">
        <v>35647</v>
      </c>
      <c r="C162" s="160">
        <f>_xlfn.XLOOKUP($A162,'Kunnat aakkosjärj.'!$B$20:$B$312,'Kunnat aakkosjärj.'!D$20:D$312)</f>
        <v>8.36</v>
      </c>
      <c r="D162" s="35">
        <v>651.50881448649261</v>
      </c>
      <c r="E162" s="34">
        <v>1117.0443260302411</v>
      </c>
      <c r="F162" s="35">
        <v>3158.0430445759812</v>
      </c>
      <c r="G162" s="34">
        <v>3377.906275142368</v>
      </c>
      <c r="H162" s="287">
        <v>20.630143582288262</v>
      </c>
      <c r="I162" s="288">
        <v>33.069133215756885</v>
      </c>
      <c r="J162" s="35">
        <v>-2431.2471517939798</v>
      </c>
      <c r="K162" s="34">
        <v>-2261.9973506886977</v>
      </c>
      <c r="L162" s="123">
        <v>2573.0505060734422</v>
      </c>
      <c r="M162" s="35">
        <v>545.73529329256314</v>
      </c>
      <c r="N162" s="34">
        <v>545.73529329256314</v>
      </c>
      <c r="O162" s="35">
        <v>3118.7857993660054</v>
      </c>
      <c r="P162" s="34">
        <v>3118.7857993660054</v>
      </c>
      <c r="Q162" s="130">
        <v>710.38405307599521</v>
      </c>
      <c r="R162" s="34">
        <v>848.6078895839762</v>
      </c>
      <c r="S162" s="35">
        <v>405.64731842791821</v>
      </c>
      <c r="T162" s="34">
        <v>543.31580469604728</v>
      </c>
      <c r="U162" s="35">
        <v>175.12356690266827</v>
      </c>
      <c r="V162" s="34">
        <v>156.19054005961075</v>
      </c>
      <c r="W162" s="35">
        <v>304.736734648077</v>
      </c>
      <c r="X162" s="34">
        <v>305.29208488792881</v>
      </c>
      <c r="Y162" s="90">
        <v>776.26908912390945</v>
      </c>
      <c r="Z162" s="91">
        <v>958.81417763065622</v>
      </c>
      <c r="AA162" s="90">
        <v>91.512603429530927</v>
      </c>
      <c r="AB162" s="91">
        <v>88.50598055203848</v>
      </c>
      <c r="AC162" s="90">
        <v>-64.118926417370332</v>
      </c>
      <c r="AD162" s="91">
        <v>-115.46919824950206</v>
      </c>
      <c r="AE162" s="96">
        <v>1.9057528098923164</v>
      </c>
      <c r="AF162" s="97">
        <v>1.7444336426506153</v>
      </c>
      <c r="AG162" s="90">
        <v>555.6374682301456</v>
      </c>
      <c r="AH162" s="91">
        <v>588.79871630151206</v>
      </c>
      <c r="AI162" s="90">
        <v>46.502275664250227</v>
      </c>
      <c r="AJ162" s="91">
        <v>44.042042119430178</v>
      </c>
      <c r="AK162" s="106">
        <v>2862.9930513086656</v>
      </c>
      <c r="AL162" s="107">
        <v>3743.0013866524532</v>
      </c>
      <c r="AM162" s="106"/>
      <c r="AN162" s="107"/>
      <c r="AO162" s="106">
        <v>405.68317866861167</v>
      </c>
      <c r="AP162" s="107">
        <v>0</v>
      </c>
      <c r="AQ162" s="122">
        <v>49.285732883156022</v>
      </c>
      <c r="AR162" s="115">
        <v>44.098018741098201</v>
      </c>
      <c r="AS162" s="114">
        <v>96.168811312328884</v>
      </c>
      <c r="AT162" s="115">
        <v>104.90895752517538</v>
      </c>
      <c r="AU162" s="106">
        <v>1266.3034524644431</v>
      </c>
      <c r="AV162" s="107">
        <v>1272.0513487811036</v>
      </c>
      <c r="AW162" s="151"/>
    </row>
    <row r="163" spans="1:49" ht="15" customHeight="1" x14ac:dyDescent="0.3">
      <c r="A163" s="38" t="s">
        <v>231</v>
      </c>
      <c r="B163" s="146">
        <v>8839</v>
      </c>
      <c r="C163" s="160">
        <f>_xlfn.XLOOKUP($A163,'Kunnat aakkosjärj.'!$B$20:$B$312,'Kunnat aakkosjärj.'!D$20:D$312)</f>
        <v>9.36</v>
      </c>
      <c r="D163" s="35">
        <v>710.09420183278655</v>
      </c>
      <c r="E163" s="34">
        <v>906.40493268469288</v>
      </c>
      <c r="F163" s="35">
        <v>3277.5229890259079</v>
      </c>
      <c r="G163" s="34">
        <v>3417.2807953388392</v>
      </c>
      <c r="H163" s="287">
        <v>21.665575015351127</v>
      </c>
      <c r="I163" s="288">
        <v>26.524157275018972</v>
      </c>
      <c r="J163" s="35">
        <v>-2564.6931836180565</v>
      </c>
      <c r="K163" s="34">
        <v>-2497.9990281706077</v>
      </c>
      <c r="L163" s="123">
        <v>2473.822893992533</v>
      </c>
      <c r="M163" s="35">
        <v>625.49575743862431</v>
      </c>
      <c r="N163" s="34">
        <v>625.49575743862431</v>
      </c>
      <c r="O163" s="35">
        <v>3099.3186514311574</v>
      </c>
      <c r="P163" s="34">
        <v>3099.3186514311574</v>
      </c>
      <c r="Q163" s="130">
        <v>528.92556624052497</v>
      </c>
      <c r="R163" s="34">
        <v>558.45357732775199</v>
      </c>
      <c r="S163" s="35">
        <v>355.2545344495984</v>
      </c>
      <c r="T163" s="34">
        <v>411.87157370743296</v>
      </c>
      <c r="U163" s="35">
        <v>148.88636595729818</v>
      </c>
      <c r="V163" s="34">
        <v>135.58924989672664</v>
      </c>
      <c r="W163" s="35">
        <v>173.67103179092658</v>
      </c>
      <c r="X163" s="34">
        <v>146.58200362031906</v>
      </c>
      <c r="Y163" s="90">
        <v>625.2157144473357</v>
      </c>
      <c r="Z163" s="91">
        <v>625.2157144473357</v>
      </c>
      <c r="AA163" s="90">
        <v>84.598891873354916</v>
      </c>
      <c r="AB163" s="91">
        <v>89.321743587555432</v>
      </c>
      <c r="AC163" s="90">
        <v>-93.504954180337151</v>
      </c>
      <c r="AD163" s="91">
        <v>-66.190975223441569</v>
      </c>
      <c r="AE163" s="96">
        <v>1.6378561607417015</v>
      </c>
      <c r="AF163" s="97">
        <v>1.5058157619899966</v>
      </c>
      <c r="AG163" s="90">
        <v>439.60782215182712</v>
      </c>
      <c r="AH163" s="91">
        <v>481.86083493607873</v>
      </c>
      <c r="AI163" s="90">
        <v>36.007055392045714</v>
      </c>
      <c r="AJ163" s="91">
        <v>37.686999296710816</v>
      </c>
      <c r="AK163" s="106">
        <v>2398.3635456499601</v>
      </c>
      <c r="AL163" s="107">
        <v>2809.6682645095598</v>
      </c>
      <c r="AM163" s="106"/>
      <c r="AN163" s="107"/>
      <c r="AO163" s="106">
        <v>278.43945355809484</v>
      </c>
      <c r="AP163" s="107">
        <v>0</v>
      </c>
      <c r="AQ163" s="122">
        <v>48.233911005073423</v>
      </c>
      <c r="AR163" s="115">
        <v>42.201747956069944</v>
      </c>
      <c r="AS163" s="114">
        <v>81.982516431858244</v>
      </c>
      <c r="AT163" s="115">
        <v>90.457050482831804</v>
      </c>
      <c r="AU163" s="106">
        <v>986.96528227175008</v>
      </c>
      <c r="AV163" s="107">
        <v>757.46884941735493</v>
      </c>
      <c r="AW163" s="151"/>
    </row>
    <row r="164" spans="1:49" ht="15" customHeight="1" x14ac:dyDescent="0.3">
      <c r="A164" s="38" t="s">
        <v>238</v>
      </c>
      <c r="B164" s="146">
        <v>6123</v>
      </c>
      <c r="C164" s="160">
        <f>_xlfn.XLOOKUP($A164,'Kunnat aakkosjärj.'!$B$20:$B$312,'Kunnat aakkosjärj.'!D$20:D$312)</f>
        <v>9.36</v>
      </c>
      <c r="D164" s="35">
        <v>898.41619794218514</v>
      </c>
      <c r="E164" s="34">
        <v>1711.3118144700311</v>
      </c>
      <c r="F164" s="35">
        <v>3349.1400587947082</v>
      </c>
      <c r="G164" s="34">
        <v>3971.3113114486364</v>
      </c>
      <c r="H164" s="287">
        <v>26.825279987409907</v>
      </c>
      <c r="I164" s="288">
        <v>43.091857582068698</v>
      </c>
      <c r="J164" s="35">
        <v>-2435.8893205944801</v>
      </c>
      <c r="K164" s="34">
        <v>-2232.827605748816</v>
      </c>
      <c r="L164" s="123">
        <v>2436.3386379225872</v>
      </c>
      <c r="M164" s="35">
        <v>864.88469704393276</v>
      </c>
      <c r="N164" s="34">
        <v>864.88469704393276</v>
      </c>
      <c r="O164" s="35">
        <v>3301.2233349665198</v>
      </c>
      <c r="P164" s="34">
        <v>3301.2233349665198</v>
      </c>
      <c r="Q164" s="130">
        <v>723.67992487342804</v>
      </c>
      <c r="R164" s="34">
        <v>909.83126081985949</v>
      </c>
      <c r="S164" s="35">
        <v>364.33970439327123</v>
      </c>
      <c r="T164" s="34">
        <v>639.48915400947249</v>
      </c>
      <c r="U164" s="35">
        <v>198.62779602309882</v>
      </c>
      <c r="V164" s="34">
        <v>142.27469772010903</v>
      </c>
      <c r="W164" s="35">
        <v>359.3402204801568</v>
      </c>
      <c r="X164" s="34">
        <v>270.34210681038707</v>
      </c>
      <c r="Y164" s="90">
        <v>259.71032990364205</v>
      </c>
      <c r="Z164" s="91">
        <v>440.33861832435076</v>
      </c>
      <c r="AA164" s="90">
        <v>278.64887975073168</v>
      </c>
      <c r="AB164" s="91">
        <v>206.6208192872339</v>
      </c>
      <c r="AC164" s="90">
        <v>468.77567532255432</v>
      </c>
      <c r="AD164" s="91">
        <v>485.10562142740491</v>
      </c>
      <c r="AE164" s="96">
        <v>1.9221596335041036</v>
      </c>
      <c r="AF164" s="97">
        <v>1.9544561548886579</v>
      </c>
      <c r="AG164" s="90">
        <v>203.51372529805653</v>
      </c>
      <c r="AH164" s="91">
        <v>549.00424301812836</v>
      </c>
      <c r="AI164" s="90">
        <v>18.99285523135601</v>
      </c>
      <c r="AJ164" s="91">
        <v>41.48473828900616</v>
      </c>
      <c r="AK164" s="106">
        <v>2777.2820512820513</v>
      </c>
      <c r="AL164" s="107">
        <v>3438.1731422505304</v>
      </c>
      <c r="AM164" s="106"/>
      <c r="AN164" s="107"/>
      <c r="AO164" s="106">
        <v>202.53357014535359</v>
      </c>
      <c r="AP164" s="107">
        <v>14.249550873754695</v>
      </c>
      <c r="AQ164" s="122">
        <v>51.57229559791282</v>
      </c>
      <c r="AR164" s="115">
        <v>46.501973433635236</v>
      </c>
      <c r="AS164" s="114">
        <v>79.327751975552573</v>
      </c>
      <c r="AT164" s="115">
        <v>82.603218779721431</v>
      </c>
      <c r="AU164" s="106">
        <v>1968.4385448309652</v>
      </c>
      <c r="AV164" s="107">
        <v>1838.0539964069899</v>
      </c>
      <c r="AW164" s="151"/>
    </row>
    <row r="165" spans="1:49" ht="15" customHeight="1" x14ac:dyDescent="0.3">
      <c r="A165" s="38" t="s">
        <v>246</v>
      </c>
      <c r="B165" s="146">
        <v>20763</v>
      </c>
      <c r="C165" s="160">
        <f>_xlfn.XLOOKUP($A165,'Kunnat aakkosjärj.'!$B$20:$B$312,'Kunnat aakkosjärj.'!D$20:D$312)</f>
        <v>7.86</v>
      </c>
      <c r="D165" s="35">
        <v>604.12222703848192</v>
      </c>
      <c r="E165" s="34">
        <v>626.86176515917737</v>
      </c>
      <c r="F165" s="35">
        <v>3444.7538939459614</v>
      </c>
      <c r="G165" s="34">
        <v>3465.8926407551899</v>
      </c>
      <c r="H165" s="287">
        <v>17.537456829650626</v>
      </c>
      <c r="I165" s="288">
        <v>18.086589232105855</v>
      </c>
      <c r="J165" s="35">
        <v>-2840.6316669074795</v>
      </c>
      <c r="K165" s="34">
        <v>-2839.0308755960123</v>
      </c>
      <c r="L165" s="123">
        <v>2981.4141915908103</v>
      </c>
      <c r="M165" s="35">
        <v>779.06020324615906</v>
      </c>
      <c r="N165" s="34">
        <v>779.06020324615906</v>
      </c>
      <c r="O165" s="35">
        <v>3760.4743948369696</v>
      </c>
      <c r="P165" s="34">
        <v>3760.4743948369696</v>
      </c>
      <c r="Q165" s="130">
        <v>868.26239464431933</v>
      </c>
      <c r="R165" s="34">
        <v>868.98651158310463</v>
      </c>
      <c r="S165" s="35">
        <v>504.84106487501805</v>
      </c>
      <c r="T165" s="34">
        <v>511.65016616095943</v>
      </c>
      <c r="U165" s="35">
        <v>171.98727580912467</v>
      </c>
      <c r="V165" s="34">
        <v>169.83997446992544</v>
      </c>
      <c r="W165" s="35">
        <v>363.42132976930117</v>
      </c>
      <c r="X165" s="34">
        <v>357.33634542214514</v>
      </c>
      <c r="Y165" s="90">
        <v>839.08598853730189</v>
      </c>
      <c r="Z165" s="91">
        <v>839.25425468381252</v>
      </c>
      <c r="AA165" s="90">
        <v>103.47716521376765</v>
      </c>
      <c r="AB165" s="91">
        <v>103.54269957326503</v>
      </c>
      <c r="AC165" s="90">
        <v>29.708121177093869</v>
      </c>
      <c r="AD165" s="91">
        <v>30.263971969368587</v>
      </c>
      <c r="AE165" s="96">
        <v>2.0166306051471383</v>
      </c>
      <c r="AF165" s="97">
        <v>2.0181498402058908</v>
      </c>
      <c r="AG165" s="90">
        <v>190.32745845976015</v>
      </c>
      <c r="AH165" s="91">
        <v>206.54840870779753</v>
      </c>
      <c r="AI165" s="90">
        <v>14.113119013475821</v>
      </c>
      <c r="AJ165" s="91">
        <v>15.382335513617916</v>
      </c>
      <c r="AK165" s="106">
        <v>3151.0379049270337</v>
      </c>
      <c r="AL165" s="107">
        <v>3151.0379049270337</v>
      </c>
      <c r="AM165" s="106"/>
      <c r="AN165" s="107"/>
      <c r="AO165" s="106">
        <v>0</v>
      </c>
      <c r="AP165" s="107">
        <v>0</v>
      </c>
      <c r="AQ165" s="122">
        <v>54.399018427455246</v>
      </c>
      <c r="AR165" s="115">
        <v>53.51560863356908</v>
      </c>
      <c r="AS165" s="114">
        <v>91.774025924389861</v>
      </c>
      <c r="AT165" s="115">
        <v>91.522843731667095</v>
      </c>
      <c r="AU165" s="106">
        <v>2783.9597408852287</v>
      </c>
      <c r="AV165" s="107">
        <v>3056.3618754515246</v>
      </c>
      <c r="AW165" s="151"/>
    </row>
    <row r="166" spans="1:49" ht="15" customHeight="1" x14ac:dyDescent="0.3">
      <c r="A166" s="38" t="s">
        <v>254</v>
      </c>
      <c r="B166" s="146">
        <v>2650</v>
      </c>
      <c r="C166" s="160">
        <f>_xlfn.XLOOKUP($A166,'Kunnat aakkosjärj.'!$B$20:$B$312,'Kunnat aakkosjärj.'!D$20:D$312)</f>
        <v>9.36</v>
      </c>
      <c r="D166" s="35">
        <v>746.05709433962261</v>
      </c>
      <c r="E166" s="34">
        <v>964.10482264150937</v>
      </c>
      <c r="F166" s="35">
        <v>3454.1702641509432</v>
      </c>
      <c r="G166" s="34">
        <v>3869.9738981132077</v>
      </c>
      <c r="H166" s="287">
        <v>21.598735362948538</v>
      </c>
      <c r="I166" s="288">
        <v>24.912437345160267</v>
      </c>
      <c r="J166" s="35">
        <v>-2708.1131698113209</v>
      </c>
      <c r="K166" s="34">
        <v>-2905.7146000000002</v>
      </c>
      <c r="L166" s="123">
        <v>2171.4813433962263</v>
      </c>
      <c r="M166" s="35">
        <v>1356.4377358490567</v>
      </c>
      <c r="N166" s="34">
        <v>1557.3158000000001</v>
      </c>
      <c r="O166" s="35">
        <v>3527.9190792452828</v>
      </c>
      <c r="P166" s="34">
        <v>3728.7971433962266</v>
      </c>
      <c r="Q166" s="130">
        <v>793.37146792452836</v>
      </c>
      <c r="R166" s="34">
        <v>787.14420377358488</v>
      </c>
      <c r="S166" s="35">
        <v>451.42509811320753</v>
      </c>
      <c r="T166" s="34">
        <v>530.61067169811326</v>
      </c>
      <c r="U166" s="35">
        <v>175.7481963764381</v>
      </c>
      <c r="V166" s="34">
        <v>148.34684746435414</v>
      </c>
      <c r="W166" s="35">
        <v>341.94636981132078</v>
      </c>
      <c r="X166" s="34">
        <v>256.53353207547167</v>
      </c>
      <c r="Y166" s="90">
        <v>271.94915849056605</v>
      </c>
      <c r="Z166" s="91">
        <v>232.07966792452831</v>
      </c>
      <c r="AA166" s="90">
        <v>291.73521710016638</v>
      </c>
      <c r="AB166" s="91">
        <v>339.16982509194304</v>
      </c>
      <c r="AC166" s="90">
        <v>547.83740377358492</v>
      </c>
      <c r="AD166" s="91">
        <v>581.56666415094332</v>
      </c>
      <c r="AE166" s="96">
        <v>2.3442243937600273</v>
      </c>
      <c r="AF166" s="97">
        <v>2.1039451010757748</v>
      </c>
      <c r="AG166" s="90">
        <v>1198.8802905660377</v>
      </c>
      <c r="AH166" s="91">
        <v>1309.2351660377358</v>
      </c>
      <c r="AI166" s="90">
        <v>115.61976994389252</v>
      </c>
      <c r="AJ166" s="91">
        <v>106.23998629945</v>
      </c>
      <c r="AK166" s="106">
        <v>2439.6226415094338</v>
      </c>
      <c r="AL166" s="107">
        <v>2702.4852716981131</v>
      </c>
      <c r="AM166" s="106"/>
      <c r="AN166" s="107"/>
      <c r="AO166" s="106">
        <v>80.338230188679248</v>
      </c>
      <c r="AP166" s="107">
        <v>0</v>
      </c>
      <c r="AQ166" s="122">
        <v>63.248681312062239</v>
      </c>
      <c r="AR166" s="115">
        <v>60.641139971459147</v>
      </c>
      <c r="AS166" s="114">
        <v>73.162381885449747</v>
      </c>
      <c r="AT166" s="115">
        <v>73.640656755290266</v>
      </c>
      <c r="AU166" s="106">
        <v>2226.3940754716982</v>
      </c>
      <c r="AV166" s="107">
        <v>2204.2630415094341</v>
      </c>
      <c r="AW166" s="151"/>
    </row>
    <row r="167" spans="1:49" ht="15" customHeight="1" x14ac:dyDescent="0.3">
      <c r="A167" s="38" t="s">
        <v>260</v>
      </c>
      <c r="B167" s="146">
        <v>6337</v>
      </c>
      <c r="C167" s="160">
        <f>_xlfn.XLOOKUP($A167,'Kunnat aakkosjärj.'!$B$20:$B$312,'Kunnat aakkosjärj.'!D$20:D$312)</f>
        <v>8.86</v>
      </c>
      <c r="D167" s="35">
        <v>845.34191573299665</v>
      </c>
      <c r="E167" s="34">
        <v>1148.6615338488243</v>
      </c>
      <c r="F167" s="35">
        <v>3253.2933627899633</v>
      </c>
      <c r="G167" s="34">
        <v>3534.6290373994007</v>
      </c>
      <c r="H167" s="287">
        <v>25.984189603117969</v>
      </c>
      <c r="I167" s="288">
        <v>32.49737162499946</v>
      </c>
      <c r="J167" s="35">
        <v>-2407.951447056967</v>
      </c>
      <c r="K167" s="34">
        <v>-2386.0684850875809</v>
      </c>
      <c r="L167" s="123">
        <v>2357.7502319709643</v>
      </c>
      <c r="M167" s="35">
        <v>658.28735994950296</v>
      </c>
      <c r="N167" s="34">
        <v>699.08585923938767</v>
      </c>
      <c r="O167" s="35">
        <v>3016.0375919204671</v>
      </c>
      <c r="P167" s="34">
        <v>3056.8360912103517</v>
      </c>
      <c r="Q167" s="130">
        <v>636.58687391510182</v>
      </c>
      <c r="R167" s="34">
        <v>748.9518415654095</v>
      </c>
      <c r="S167" s="35">
        <v>408.03100520751144</v>
      </c>
      <c r="T167" s="34">
        <v>459.75359476092785</v>
      </c>
      <c r="U167" s="35">
        <v>156.01433856511815</v>
      </c>
      <c r="V167" s="34">
        <v>162.90287886816088</v>
      </c>
      <c r="W167" s="35">
        <v>228.55586870759035</v>
      </c>
      <c r="X167" s="34">
        <v>289.19824680448164</v>
      </c>
      <c r="Y167" s="90">
        <v>491.12351112513807</v>
      </c>
      <c r="Z167" s="91">
        <v>614.36712640050496</v>
      </c>
      <c r="AA167" s="90">
        <v>129.61848893300075</v>
      </c>
      <c r="AB167" s="91">
        <v>121.90623641492971</v>
      </c>
      <c r="AC167" s="90">
        <v>182.9798958497712</v>
      </c>
      <c r="AD167" s="91">
        <v>167.34549944768818</v>
      </c>
      <c r="AE167" s="96">
        <v>4.3528315631040009</v>
      </c>
      <c r="AF167" s="97">
        <v>2.978960997314902</v>
      </c>
      <c r="AG167" s="90">
        <v>684.74773552154022</v>
      </c>
      <c r="AH167" s="91">
        <v>1047.4073094524224</v>
      </c>
      <c r="AI167" s="90">
        <v>55.952007171460536</v>
      </c>
      <c r="AJ167" s="91">
        <v>86.734318863460459</v>
      </c>
      <c r="AK167" s="106">
        <v>1078.8105807164275</v>
      </c>
      <c r="AL167" s="107">
        <v>1883.1546425753513</v>
      </c>
      <c r="AM167" s="106"/>
      <c r="AN167" s="107"/>
      <c r="AO167" s="106">
        <v>558.50560675398447</v>
      </c>
      <c r="AP167" s="107">
        <v>4.734101309768029E-6</v>
      </c>
      <c r="AQ167" s="122">
        <v>67.978750555497086</v>
      </c>
      <c r="AR167" s="115">
        <v>58.035298336833584</v>
      </c>
      <c r="AS167" s="114">
        <v>56.385759638163755</v>
      </c>
      <c r="AT167" s="115">
        <v>78.670066051197864</v>
      </c>
      <c r="AU167" s="106">
        <v>2623.5548319394034</v>
      </c>
      <c r="AV167" s="107">
        <v>2798.0144910841091</v>
      </c>
      <c r="AW167" s="151"/>
    </row>
    <row r="168" spans="1:49" ht="15" customHeight="1" x14ac:dyDescent="0.3">
      <c r="A168" s="38" t="s">
        <v>274</v>
      </c>
      <c r="B168" s="146">
        <v>4124</v>
      </c>
      <c r="C168" s="160">
        <f>_xlfn.XLOOKUP($A168,'Kunnat aakkosjärj.'!$B$20:$B$312,'Kunnat aakkosjärj.'!D$20:D$312)</f>
        <v>9.36</v>
      </c>
      <c r="D168" s="35">
        <v>904.05375363724545</v>
      </c>
      <c r="E168" s="34">
        <v>1312.3465203685741</v>
      </c>
      <c r="F168" s="35">
        <v>3424.3906474296796</v>
      </c>
      <c r="G168" s="34">
        <v>3782.1744932104752</v>
      </c>
      <c r="H168" s="287">
        <v>26.40042701657946</v>
      </c>
      <c r="I168" s="288">
        <v>34.698201331652392</v>
      </c>
      <c r="J168" s="35">
        <v>-2520.3368937924342</v>
      </c>
      <c r="K168" s="34">
        <v>-2469.7519738118335</v>
      </c>
      <c r="L168" s="123">
        <v>2515.9308705140638</v>
      </c>
      <c r="M168" s="35">
        <v>456.17628516003879</v>
      </c>
      <c r="N168" s="34">
        <v>456.17628516003879</v>
      </c>
      <c r="O168" s="35">
        <v>2972.1071556741026</v>
      </c>
      <c r="P168" s="34">
        <v>2972.1071556741026</v>
      </c>
      <c r="Q168" s="130">
        <v>419.76225994180407</v>
      </c>
      <c r="R168" s="34">
        <v>459.23591658583899</v>
      </c>
      <c r="S168" s="35">
        <v>322.79513094083416</v>
      </c>
      <c r="T168" s="34">
        <v>364.80836566440348</v>
      </c>
      <c r="U168" s="35">
        <v>130.03983632539465</v>
      </c>
      <c r="V168" s="34">
        <v>125.88415173798448</v>
      </c>
      <c r="W168" s="35">
        <v>96.967129000969933</v>
      </c>
      <c r="X168" s="34">
        <v>94.427550921435497</v>
      </c>
      <c r="Y168" s="90">
        <v>245.31777885548013</v>
      </c>
      <c r="Z168" s="91">
        <v>301.94</v>
      </c>
      <c r="AA168" s="90">
        <v>171.10959584755227</v>
      </c>
      <c r="AB168" s="91">
        <v>152.09509060933925</v>
      </c>
      <c r="AC168" s="90">
        <v>174.44448108632398</v>
      </c>
      <c r="AD168" s="91">
        <v>194.92866634335596</v>
      </c>
      <c r="AE168" s="96">
        <v>1.7558017202675611</v>
      </c>
      <c r="AF168" s="97">
        <v>2.1324362379387849</v>
      </c>
      <c r="AG168" s="90">
        <v>951.34310863239568</v>
      </c>
      <c r="AH168" s="91">
        <v>992.07279340446178</v>
      </c>
      <c r="AI168" s="90">
        <v>77.204810829574726</v>
      </c>
      <c r="AJ168" s="91">
        <v>73.775351696369157</v>
      </c>
      <c r="AK168" s="106">
        <v>1712.7077958292921</v>
      </c>
      <c r="AL168" s="107">
        <v>1475.9444471387003</v>
      </c>
      <c r="AM168" s="106"/>
      <c r="AN168" s="107"/>
      <c r="AO168" s="106">
        <v>86.92351357904947</v>
      </c>
      <c r="AP168" s="107">
        <v>49.461202715809897</v>
      </c>
      <c r="AQ168" s="122">
        <v>60.11977625175755</v>
      </c>
      <c r="AR168" s="115">
        <v>63.381344783365137</v>
      </c>
      <c r="AS168" s="114">
        <v>59.474089011369486</v>
      </c>
      <c r="AT168" s="115">
        <v>51.971261482605904</v>
      </c>
      <c r="AU168" s="106">
        <v>1111.1518355965081</v>
      </c>
      <c r="AV168" s="107">
        <v>1618.2147550921436</v>
      </c>
      <c r="AW168" s="151"/>
    </row>
    <row r="169" spans="1:49" ht="15" customHeight="1" x14ac:dyDescent="0.3">
      <c r="A169" s="38" t="s">
        <v>12</v>
      </c>
      <c r="B169" s="146">
        <v>23515</v>
      </c>
      <c r="C169" s="160">
        <f>_xlfn.XLOOKUP($A169,'Kunnat aakkosjärj.'!$B$20:$B$312,'Kunnat aakkosjärj.'!D$20:D$312)</f>
        <v>8.86</v>
      </c>
      <c r="D169" s="35">
        <v>1265.5476321496917</v>
      </c>
      <c r="E169" s="34">
        <v>1924.5880340208375</v>
      </c>
      <c r="F169" s="35">
        <v>3521.1842330427385</v>
      </c>
      <c r="G169" s="34">
        <v>4713.8920476291732</v>
      </c>
      <c r="H169" s="287">
        <v>35.940966117984182</v>
      </c>
      <c r="I169" s="288">
        <v>40.828004005496879</v>
      </c>
      <c r="J169" s="35">
        <v>-2235.9657078460555</v>
      </c>
      <c r="K169" s="34">
        <v>-2787.8852336806294</v>
      </c>
      <c r="L169" s="123">
        <v>2251.417033382947</v>
      </c>
      <c r="M169" s="35">
        <v>783.01718052307035</v>
      </c>
      <c r="N169" s="34">
        <v>1449.9467467573888</v>
      </c>
      <c r="O169" s="35">
        <v>3034.4342139060172</v>
      </c>
      <c r="P169" s="34">
        <v>3701.3637801403356</v>
      </c>
      <c r="Q169" s="130">
        <v>777.13467999149475</v>
      </c>
      <c r="R169" s="34">
        <v>870.14084456729756</v>
      </c>
      <c r="S169" s="35">
        <v>373.38562406974268</v>
      </c>
      <c r="T169" s="34">
        <v>469.95889177120984</v>
      </c>
      <c r="U169" s="35">
        <v>208.1319231096958</v>
      </c>
      <c r="V169" s="34">
        <v>185.15254414867169</v>
      </c>
      <c r="W169" s="35">
        <v>403.74905592175213</v>
      </c>
      <c r="X169" s="34">
        <v>396.4086753136296</v>
      </c>
      <c r="Y169" s="90">
        <v>590.45409908569002</v>
      </c>
      <c r="Z169" s="91">
        <v>727.87549181373595</v>
      </c>
      <c r="AA169" s="90">
        <v>131.61644253039773</v>
      </c>
      <c r="AB169" s="91">
        <v>119.54528684556497</v>
      </c>
      <c r="AC169" s="90">
        <v>209.32937401658518</v>
      </c>
      <c r="AD169" s="91">
        <v>174.16566532000851</v>
      </c>
      <c r="AE169" s="96">
        <v>2.6058409290915989</v>
      </c>
      <c r="AF169" s="97">
        <v>2.3542648197459193</v>
      </c>
      <c r="AG169" s="90">
        <v>1299.4434467361259</v>
      </c>
      <c r="AH169" s="91">
        <v>1578.1744720391241</v>
      </c>
      <c r="AI169" s="90">
        <v>103.43333798463949</v>
      </c>
      <c r="AJ169" s="91">
        <v>96.08686912131563</v>
      </c>
      <c r="AK169" s="106">
        <v>2227.5788900701682</v>
      </c>
      <c r="AL169" s="107">
        <v>2754.4342781203486</v>
      </c>
      <c r="AM169" s="106"/>
      <c r="AN169" s="107"/>
      <c r="AO169" s="106">
        <v>24.395550074420584</v>
      </c>
      <c r="AP169" s="107">
        <v>3.1325264724643844</v>
      </c>
      <c r="AQ169" s="122">
        <v>60.961147703182725</v>
      </c>
      <c r="AR169" s="115">
        <v>57.903030780610763</v>
      </c>
      <c r="AS169" s="114">
        <v>70.035581261730854</v>
      </c>
      <c r="AT169" s="115">
        <v>67.326903744974857</v>
      </c>
      <c r="AU169" s="106">
        <v>1616.8201530937699</v>
      </c>
      <c r="AV169" s="107">
        <v>2588.0889240910055</v>
      </c>
      <c r="AW169" s="151"/>
    </row>
    <row r="170" spans="1:49" ht="15" customHeight="1" x14ac:dyDescent="0.3">
      <c r="A170" s="38" t="s">
        <v>305</v>
      </c>
      <c r="B170" s="146">
        <v>255050</v>
      </c>
      <c r="C170" s="160">
        <f>_xlfn.XLOOKUP($A170,'Kunnat aakkosjärj.'!$B$20:$B$312,'Kunnat aakkosjärj.'!D$20:D$312)</f>
        <v>7.61</v>
      </c>
      <c r="D170" s="35">
        <v>1512.5694200744952</v>
      </c>
      <c r="E170" s="34">
        <v>4092.1837781219369</v>
      </c>
      <c r="F170" s="35">
        <v>3796.6031607527934</v>
      </c>
      <c r="G170" s="34">
        <v>5772.9498465006855</v>
      </c>
      <c r="H170" s="287">
        <v>39.840071664866386</v>
      </c>
      <c r="I170" s="288">
        <v>70.885489861001361</v>
      </c>
      <c r="J170" s="35">
        <v>-2271.1039955694964</v>
      </c>
      <c r="K170" s="34">
        <v>-1672.74534632425</v>
      </c>
      <c r="L170" s="123">
        <v>2670.2897235836112</v>
      </c>
      <c r="M170" s="35">
        <v>228.75363262105469</v>
      </c>
      <c r="N170" s="34">
        <v>228.75363262105469</v>
      </c>
      <c r="O170" s="35">
        <v>2899.043356204666</v>
      </c>
      <c r="P170" s="34">
        <v>2899.043356204666</v>
      </c>
      <c r="Q170" s="130">
        <v>737.10271950597928</v>
      </c>
      <c r="R170" s="34">
        <v>1102.4486619486377</v>
      </c>
      <c r="S170" s="35">
        <v>520.22500321505584</v>
      </c>
      <c r="T170" s="34">
        <v>851.01389496177217</v>
      </c>
      <c r="U170" s="35">
        <v>141.68921427278428</v>
      </c>
      <c r="V170" s="34">
        <v>129.54531864584419</v>
      </c>
      <c r="W170" s="35">
        <v>216.87771629092333</v>
      </c>
      <c r="X170" s="34">
        <v>251.43476698686533</v>
      </c>
      <c r="Y170" s="90">
        <v>898.72268653205253</v>
      </c>
      <c r="Z170" s="91">
        <v>2094.4961143697315</v>
      </c>
      <c r="AA170" s="90">
        <v>82.016703322609501</v>
      </c>
      <c r="AB170" s="91">
        <v>52.635507623292135</v>
      </c>
      <c r="AC170" s="90">
        <v>-111.33856690844932</v>
      </c>
      <c r="AD170" s="91">
        <v>-957.42912742599481</v>
      </c>
      <c r="AE170" s="96">
        <v>1.6342630781660377</v>
      </c>
      <c r="AF170" s="97">
        <v>1.0053001623849087</v>
      </c>
      <c r="AG170" s="90">
        <v>360.23591107625958</v>
      </c>
      <c r="AH170" s="91">
        <v>587.22720980199972</v>
      </c>
      <c r="AI170" s="90">
        <v>25.991768096076608</v>
      </c>
      <c r="AJ170" s="91">
        <v>25.066092340199695</v>
      </c>
      <c r="AK170" s="106">
        <v>3347.2497541266416</v>
      </c>
      <c r="AL170" s="107">
        <v>8765.4073576945702</v>
      </c>
      <c r="AM170" s="106"/>
      <c r="AN170" s="107"/>
      <c r="AO170" s="106">
        <v>394.45666653597334</v>
      </c>
      <c r="AP170" s="107">
        <v>80.271150911585963</v>
      </c>
      <c r="AQ170" s="122">
        <v>54.104573207912225</v>
      </c>
      <c r="AR170" s="115">
        <v>38.090604736881609</v>
      </c>
      <c r="AS170" s="114">
        <v>96.934227827279244</v>
      </c>
      <c r="AT170" s="115">
        <v>152.40592592063086</v>
      </c>
      <c r="AU170" s="106">
        <v>2605.0302898255245</v>
      </c>
      <c r="AV170" s="107">
        <v>3850.3545592236819</v>
      </c>
      <c r="AW170" s="151"/>
    </row>
    <row r="171" spans="1:49" ht="15" customHeight="1" x14ac:dyDescent="0.3">
      <c r="A171" s="38" t="s">
        <v>319</v>
      </c>
      <c r="B171" s="146">
        <v>4568</v>
      </c>
      <c r="C171" s="160">
        <f>_xlfn.XLOOKUP($A171,'Kunnat aakkosjärj.'!$B$20:$B$312,'Kunnat aakkosjärj.'!D$20:D$312)</f>
        <v>9.36</v>
      </c>
      <c r="D171" s="35">
        <v>678.61862740805611</v>
      </c>
      <c r="E171" s="34">
        <v>1412.4186471103328</v>
      </c>
      <c r="F171" s="35">
        <v>3210.3905385288967</v>
      </c>
      <c r="G171" s="34">
        <v>3818.4635179509637</v>
      </c>
      <c r="H171" s="287">
        <v>21.138195470729887</v>
      </c>
      <c r="I171" s="288">
        <v>36.989187940919614</v>
      </c>
      <c r="J171" s="35">
        <v>-2531.7719111208407</v>
      </c>
      <c r="K171" s="34">
        <v>-2406.0448708406307</v>
      </c>
      <c r="L171" s="123">
        <v>2098.3845227670754</v>
      </c>
      <c r="M171" s="35">
        <v>673.50109457092822</v>
      </c>
      <c r="N171" s="34">
        <v>673.50109457092822</v>
      </c>
      <c r="O171" s="35">
        <v>2771.8856173380036</v>
      </c>
      <c r="P171" s="34">
        <v>2771.8856173380036</v>
      </c>
      <c r="Q171" s="130">
        <v>206.87609019264448</v>
      </c>
      <c r="R171" s="34">
        <v>327.04812171628726</v>
      </c>
      <c r="S171" s="35">
        <v>281.93352451838882</v>
      </c>
      <c r="T171" s="34">
        <v>226.88849824868652</v>
      </c>
      <c r="U171" s="35">
        <v>73.377612877375711</v>
      </c>
      <c r="V171" s="34">
        <v>144.1448659763345</v>
      </c>
      <c r="W171" s="35">
        <v>-75.05743432574431</v>
      </c>
      <c r="X171" s="34">
        <v>100.1596234676007</v>
      </c>
      <c r="Y171" s="90">
        <v>143.79010288966722</v>
      </c>
      <c r="Z171" s="91">
        <v>172.76661996497373</v>
      </c>
      <c r="AA171" s="90">
        <v>143.87366448397654</v>
      </c>
      <c r="AB171" s="91">
        <v>189.30052679307619</v>
      </c>
      <c r="AC171" s="90">
        <v>82.590212346760069</v>
      </c>
      <c r="AD171" s="91">
        <v>173.65469789842382</v>
      </c>
      <c r="AE171" s="96">
        <v>0.77008892132849616</v>
      </c>
      <c r="AF171" s="97">
        <v>0.94958688567173499</v>
      </c>
      <c r="AG171" s="90">
        <v>333.97403458844133</v>
      </c>
      <c r="AH171" s="91">
        <v>392.40295971978986</v>
      </c>
      <c r="AI171" s="90">
        <v>25.867183802026457</v>
      </c>
      <c r="AJ171" s="91">
        <v>26.259302447032795</v>
      </c>
      <c r="AK171" s="106">
        <v>2404.2136602451837</v>
      </c>
      <c r="AL171" s="107">
        <v>2805.7171541155867</v>
      </c>
      <c r="AM171" s="106"/>
      <c r="AN171" s="107"/>
      <c r="AO171" s="106">
        <v>106.60268826619965</v>
      </c>
      <c r="AP171" s="107">
        <v>0</v>
      </c>
      <c r="AQ171" s="122">
        <v>42.037865261422034</v>
      </c>
      <c r="AR171" s="115">
        <v>42.436740990156522</v>
      </c>
      <c r="AS171" s="114">
        <v>107.77444049541279</v>
      </c>
      <c r="AT171" s="115">
        <v>102.87311153505141</v>
      </c>
      <c r="AU171" s="106">
        <v>-89.774371716287206</v>
      </c>
      <c r="AV171" s="107">
        <v>301.00338660245183</v>
      </c>
      <c r="AW171" s="151"/>
    </row>
    <row r="172" spans="1:49" ht="15" customHeight="1" x14ac:dyDescent="0.3">
      <c r="A172" s="38" t="s">
        <v>326</v>
      </c>
      <c r="B172" s="146">
        <v>20694</v>
      </c>
      <c r="C172" s="160">
        <f>_xlfn.XLOOKUP($A172,'Kunnat aakkosjärj.'!$B$20:$B$312,'Kunnat aakkosjärj.'!D$20:D$312)</f>
        <v>7.61</v>
      </c>
      <c r="D172" s="35">
        <v>990.62323282110754</v>
      </c>
      <c r="E172" s="34">
        <v>2198.0762365903161</v>
      </c>
      <c r="F172" s="35">
        <v>3570.3434082342706</v>
      </c>
      <c r="G172" s="34">
        <v>4721.9762684836187</v>
      </c>
      <c r="H172" s="287">
        <v>27.745880985465899</v>
      </c>
      <c r="I172" s="288">
        <v>46.54992129590245</v>
      </c>
      <c r="J172" s="35">
        <v>-2567.0941461293128</v>
      </c>
      <c r="K172" s="34">
        <v>-2450.1790127573213</v>
      </c>
      <c r="L172" s="123">
        <v>2374.8251362713827</v>
      </c>
      <c r="M172" s="35">
        <v>612.84193486034599</v>
      </c>
      <c r="N172" s="34">
        <v>961.08819367932722</v>
      </c>
      <c r="O172" s="35">
        <v>2987.6670711317288</v>
      </c>
      <c r="P172" s="34">
        <v>3335.9133299507098</v>
      </c>
      <c r="Q172" s="130">
        <v>453.86981492219962</v>
      </c>
      <c r="R172" s="34">
        <v>860.94057987822555</v>
      </c>
      <c r="S172" s="35">
        <v>459.64457282304045</v>
      </c>
      <c r="T172" s="34">
        <v>697.59121677781002</v>
      </c>
      <c r="U172" s="35">
        <v>98.743647104245468</v>
      </c>
      <c r="V172" s="34">
        <v>123.41620123242521</v>
      </c>
      <c r="W172" s="35">
        <v>-5.7747579008408234</v>
      </c>
      <c r="X172" s="34">
        <v>163.34936310041559</v>
      </c>
      <c r="Y172" s="90">
        <v>1034.2518179182373</v>
      </c>
      <c r="Z172" s="91">
        <v>1484.5954730839856</v>
      </c>
      <c r="AA172" s="90">
        <v>43.883878863830077</v>
      </c>
      <c r="AB172" s="91">
        <v>57.991594039403417</v>
      </c>
      <c r="AC172" s="90">
        <v>-578.61046293611673</v>
      </c>
      <c r="AD172" s="91">
        <v>-707.47269740021261</v>
      </c>
      <c r="AE172" s="96">
        <v>0.88381661555600655</v>
      </c>
      <c r="AF172" s="97">
        <v>1.2097135806999522</v>
      </c>
      <c r="AG172" s="90">
        <v>308.79633661930995</v>
      </c>
      <c r="AH172" s="91">
        <v>348.7006687928868</v>
      </c>
      <c r="AI172" s="90">
        <v>21.623008458029638</v>
      </c>
      <c r="AJ172" s="91">
        <v>18.639661863032831</v>
      </c>
      <c r="AK172" s="106">
        <v>4153.0440219387256</v>
      </c>
      <c r="AL172" s="107">
        <v>5581.5039977771339</v>
      </c>
      <c r="AM172" s="106"/>
      <c r="AN172" s="107"/>
      <c r="AO172" s="106">
        <v>201.9927520054122</v>
      </c>
      <c r="AP172" s="107">
        <v>161.33925244032088</v>
      </c>
      <c r="AQ172" s="122">
        <v>49.138781940207146</v>
      </c>
      <c r="AR172" s="115">
        <v>41.981323210771052</v>
      </c>
      <c r="AS172" s="114">
        <v>123.54631729126943</v>
      </c>
      <c r="AT172" s="115">
        <v>128.70890922136479</v>
      </c>
      <c r="AU172" s="106">
        <v>100.50359282883929</v>
      </c>
      <c r="AV172" s="107">
        <v>674.52213201894267</v>
      </c>
      <c r="AW172" s="151"/>
    </row>
    <row r="173" spans="1:49" ht="15" customHeight="1" x14ac:dyDescent="0.3">
      <c r="A173" s="38" t="s">
        <v>329</v>
      </c>
      <c r="B173" s="146">
        <v>4469</v>
      </c>
      <c r="C173" s="160">
        <f>_xlfn.XLOOKUP($A173,'Kunnat aakkosjärj.'!$B$20:$B$312,'Kunnat aakkosjärj.'!D$20:D$312)</f>
        <v>9.36</v>
      </c>
      <c r="D173" s="35">
        <v>514.87390691429857</v>
      </c>
      <c r="E173" s="34">
        <v>526.3527299172074</v>
      </c>
      <c r="F173" s="35">
        <v>3429.1584493175205</v>
      </c>
      <c r="G173" s="34">
        <v>3440.8894942940256</v>
      </c>
      <c r="H173" s="287">
        <v>15.014584905423952</v>
      </c>
      <c r="I173" s="288">
        <v>15.296996046808539</v>
      </c>
      <c r="J173" s="35">
        <v>-2914.2845424032221</v>
      </c>
      <c r="K173" s="34">
        <v>-2914.5367643768182</v>
      </c>
      <c r="L173" s="123">
        <v>2686.3287133586932</v>
      </c>
      <c r="M173" s="35">
        <v>663.43164018796153</v>
      </c>
      <c r="N173" s="34">
        <v>663.43164018796153</v>
      </c>
      <c r="O173" s="35">
        <v>3349.7603535466546</v>
      </c>
      <c r="P173" s="34">
        <v>3349.7603535466546</v>
      </c>
      <c r="Q173" s="130">
        <v>433.45419556947866</v>
      </c>
      <c r="R173" s="34">
        <v>433.20116804654288</v>
      </c>
      <c r="S173" s="35">
        <v>310.80873573506375</v>
      </c>
      <c r="T173" s="34">
        <v>310.80873573506375</v>
      </c>
      <c r="U173" s="35">
        <v>139.46010704762139</v>
      </c>
      <c r="V173" s="34">
        <v>139.37869764889993</v>
      </c>
      <c r="W173" s="35">
        <v>122.64545983441486</v>
      </c>
      <c r="X173" s="34">
        <v>122.39243231147908</v>
      </c>
      <c r="Y173" s="90">
        <v>983.59928395614236</v>
      </c>
      <c r="Z173" s="91">
        <v>983.59928395614236</v>
      </c>
      <c r="AA173" s="90">
        <v>44.068169084678381</v>
      </c>
      <c r="AB173" s="91">
        <v>44.042444429621895</v>
      </c>
      <c r="AC173" s="90">
        <v>-551.36191541731932</v>
      </c>
      <c r="AD173" s="91">
        <v>-551.61499888118146</v>
      </c>
      <c r="AE173" s="96">
        <v>1.1544665744990616</v>
      </c>
      <c r="AF173" s="97">
        <v>1.1538380808591178</v>
      </c>
      <c r="AG173" s="90">
        <v>697.10936898635043</v>
      </c>
      <c r="AH173" s="91">
        <v>700.01643096889688</v>
      </c>
      <c r="AI173" s="90">
        <v>52.047158550864893</v>
      </c>
      <c r="AJ173" s="91">
        <v>54.33908957422998</v>
      </c>
      <c r="AK173" s="106">
        <v>2970.0908480644439</v>
      </c>
      <c r="AL173" s="107">
        <v>2970.0908480644439</v>
      </c>
      <c r="AM173" s="106"/>
      <c r="AN173" s="107"/>
      <c r="AO173" s="106">
        <v>0</v>
      </c>
      <c r="AP173" s="107">
        <v>0</v>
      </c>
      <c r="AQ173" s="122">
        <v>40.478619476476986</v>
      </c>
      <c r="AR173" s="115">
        <v>40.379093038660912</v>
      </c>
      <c r="AS173" s="114">
        <v>105.07576148591787</v>
      </c>
      <c r="AT173" s="115">
        <v>104.87890228945314</v>
      </c>
      <c r="AU173" s="106">
        <v>1045.4118102483776</v>
      </c>
      <c r="AV173" s="107">
        <v>1046.9878250167822</v>
      </c>
      <c r="AW173" s="151"/>
    </row>
    <row r="174" spans="1:49" ht="15" customHeight="1" x14ac:dyDescent="0.3">
      <c r="A174" s="38" t="s">
        <v>335</v>
      </c>
      <c r="B174" s="146">
        <v>6275</v>
      </c>
      <c r="C174" s="160">
        <f>_xlfn.XLOOKUP($A174,'Kunnat aakkosjärj.'!$B$20:$B$312,'Kunnat aakkosjärj.'!D$20:D$312)</f>
        <v>8.61</v>
      </c>
      <c r="D174" s="35">
        <v>1651.5013147410359</v>
      </c>
      <c r="E174" s="34">
        <v>2143.5370772908368</v>
      </c>
      <c r="F174" s="35">
        <v>4237.5645593625495</v>
      </c>
      <c r="G174" s="34">
        <v>4640.7573354581673</v>
      </c>
      <c r="H174" s="287">
        <v>38.972888592155606</v>
      </c>
      <c r="I174" s="288">
        <v>46.189380791642101</v>
      </c>
      <c r="J174" s="35">
        <v>-2561.3133896414342</v>
      </c>
      <c r="K174" s="34">
        <v>-2325.6083458167332</v>
      </c>
      <c r="L174" s="123">
        <v>2291.0656398406377</v>
      </c>
      <c r="M174" s="35">
        <v>1214.8</v>
      </c>
      <c r="N174" s="34">
        <v>1289.2480940239043</v>
      </c>
      <c r="O174" s="35">
        <v>3505.8656398406374</v>
      </c>
      <c r="P174" s="34">
        <v>3580.313733864542</v>
      </c>
      <c r="Q174" s="130">
        <v>977.91759203187246</v>
      </c>
      <c r="R174" s="34">
        <v>1253.2433737051792</v>
      </c>
      <c r="S174" s="35">
        <v>673.29314422310767</v>
      </c>
      <c r="T174" s="34">
        <v>781.91527490039834</v>
      </c>
      <c r="U174" s="35">
        <v>145.24395509184362</v>
      </c>
      <c r="V174" s="34">
        <v>160.27866623590637</v>
      </c>
      <c r="W174" s="35">
        <v>304.6244478087649</v>
      </c>
      <c r="X174" s="34">
        <v>471.32809880478084</v>
      </c>
      <c r="Y174" s="90">
        <v>476.24240159362546</v>
      </c>
      <c r="Z174" s="91">
        <v>604.92663585657363</v>
      </c>
      <c r="AA174" s="90">
        <v>205.34030333282317</v>
      </c>
      <c r="AB174" s="91">
        <v>207.17278747869844</v>
      </c>
      <c r="AC174" s="90">
        <v>502.05511394422308</v>
      </c>
      <c r="AD174" s="91">
        <v>489.57625498007968</v>
      </c>
      <c r="AE174" s="96">
        <v>3.2390629917000315</v>
      </c>
      <c r="AF174" s="97">
        <v>2.9967608640378161</v>
      </c>
      <c r="AG174" s="90">
        <v>1650.5370645418327</v>
      </c>
      <c r="AH174" s="91">
        <v>2038.5187697211154</v>
      </c>
      <c r="AI174" s="90">
        <v>115.90386449422326</v>
      </c>
      <c r="AJ174" s="91">
        <v>127.89593283653096</v>
      </c>
      <c r="AK174" s="106">
        <v>2326.87003187251</v>
      </c>
      <c r="AL174" s="107">
        <v>3202.402164143426</v>
      </c>
      <c r="AM174" s="106"/>
      <c r="AN174" s="107"/>
      <c r="AO174" s="106">
        <v>16.081714741035857</v>
      </c>
      <c r="AP174" s="107">
        <v>0</v>
      </c>
      <c r="AQ174" s="122">
        <v>69.562523008155068</v>
      </c>
      <c r="AR174" s="115">
        <v>69.364007531265059</v>
      </c>
      <c r="AS174" s="114">
        <v>65.222731012136421</v>
      </c>
      <c r="AT174" s="115">
        <v>75.659127229597743</v>
      </c>
      <c r="AU174" s="106">
        <v>3729.1114932270916</v>
      </c>
      <c r="AV174" s="107">
        <v>6572.5642310756975</v>
      </c>
      <c r="AW174" s="151"/>
    </row>
    <row r="175" spans="1:49" ht="15" customHeight="1" x14ac:dyDescent="0.3">
      <c r="A175" s="38" t="s">
        <v>337</v>
      </c>
      <c r="B175" s="146">
        <v>33677</v>
      </c>
      <c r="C175" s="160">
        <f>_xlfn.XLOOKUP($A175,'Kunnat aakkosjärj.'!$B$20:$B$312,'Kunnat aakkosjärj.'!D$20:D$312)</f>
        <v>7.86</v>
      </c>
      <c r="D175" s="35">
        <v>635.87544822876146</v>
      </c>
      <c r="E175" s="34">
        <v>895.08305490394036</v>
      </c>
      <c r="F175" s="35">
        <v>3547.2475036374976</v>
      </c>
      <c r="G175" s="34">
        <v>3469.2754247706152</v>
      </c>
      <c r="H175" s="287">
        <v>17.92588331027671</v>
      </c>
      <c r="I175" s="288">
        <v>25.80028810953003</v>
      </c>
      <c r="J175" s="35">
        <v>-2718.1825156635091</v>
      </c>
      <c r="K175" s="34">
        <v>-2574.1922139739286</v>
      </c>
      <c r="L175" s="123">
        <v>2435.0172610386912</v>
      </c>
      <c r="M175" s="35">
        <v>813.51839534400335</v>
      </c>
      <c r="N175" s="34">
        <v>813.51839534400335</v>
      </c>
      <c r="O175" s="35">
        <v>3248.5356563826945</v>
      </c>
      <c r="P175" s="34">
        <v>3248.5356563826945</v>
      </c>
      <c r="Q175" s="130">
        <v>494.35739852124595</v>
      </c>
      <c r="R175" s="34">
        <v>620.41203967099216</v>
      </c>
      <c r="S175" s="35">
        <v>362.03927636072098</v>
      </c>
      <c r="T175" s="34">
        <v>434.50082905246904</v>
      </c>
      <c r="U175" s="35">
        <v>136.54800205397842</v>
      </c>
      <c r="V175" s="34">
        <v>142.7873086051288</v>
      </c>
      <c r="W175" s="35">
        <v>132.31812216052501</v>
      </c>
      <c r="X175" s="34">
        <v>185.91121061852303</v>
      </c>
      <c r="Y175" s="90">
        <v>730.67080054636699</v>
      </c>
      <c r="Z175" s="91">
        <v>832.15716156427231</v>
      </c>
      <c r="AA175" s="90">
        <v>67.658020294718895</v>
      </c>
      <c r="AB175" s="91">
        <v>74.554671680617872</v>
      </c>
      <c r="AC175" s="90">
        <v>-231.09760281497756</v>
      </c>
      <c r="AD175" s="91">
        <v>-207.7559649018618</v>
      </c>
      <c r="AE175" s="96">
        <v>1.2445231705384445</v>
      </c>
      <c r="AF175" s="97">
        <v>1.437564865515478</v>
      </c>
      <c r="AG175" s="90">
        <v>345.05990379190547</v>
      </c>
      <c r="AH175" s="91">
        <v>365.43674852273068</v>
      </c>
      <c r="AI175" s="90">
        <v>27.18587377188048</v>
      </c>
      <c r="AJ175" s="91">
        <v>27.381002393530299</v>
      </c>
      <c r="AK175" s="106">
        <v>3034.4151794993618</v>
      </c>
      <c r="AL175" s="107">
        <v>3220.6805754669358</v>
      </c>
      <c r="AM175" s="106"/>
      <c r="AN175" s="107"/>
      <c r="AO175" s="106">
        <v>809.43234165751107</v>
      </c>
      <c r="AP175" s="107">
        <v>1.2484873949579831</v>
      </c>
      <c r="AQ175" s="122">
        <v>52.307105764144183</v>
      </c>
      <c r="AR175" s="115">
        <v>48.024533435166163</v>
      </c>
      <c r="AS175" s="114">
        <v>91.707327116151049</v>
      </c>
      <c r="AT175" s="115">
        <v>94.523559947578292</v>
      </c>
      <c r="AU175" s="106">
        <v>1667.6868031594263</v>
      </c>
      <c r="AV175" s="107">
        <v>1885.298021498352</v>
      </c>
      <c r="AW175" s="151"/>
    </row>
    <row r="176" spans="1:49" ht="15" customHeight="1" x14ac:dyDescent="0.3">
      <c r="A176" s="38"/>
      <c r="B176" s="146"/>
      <c r="C176" s="160"/>
      <c r="D176" s="35"/>
      <c r="E176" s="34"/>
      <c r="F176" s="35"/>
      <c r="G176" s="34"/>
      <c r="H176" s="287"/>
      <c r="I176" s="288"/>
      <c r="J176" s="35"/>
      <c r="K176" s="34"/>
      <c r="L176" s="123"/>
      <c r="M176" s="35"/>
      <c r="N176" s="34"/>
      <c r="O176" s="35"/>
      <c r="P176" s="34"/>
      <c r="Q176" s="130"/>
      <c r="R176" s="34"/>
      <c r="S176" s="35"/>
      <c r="T176" s="34"/>
      <c r="U176" s="35"/>
      <c r="V176" s="34"/>
      <c r="W176" s="35"/>
      <c r="X176" s="34"/>
      <c r="Y176" s="90"/>
      <c r="Z176" s="91"/>
      <c r="AA176" s="90"/>
      <c r="AB176" s="91"/>
      <c r="AC176" s="90"/>
      <c r="AD176" s="91"/>
      <c r="AE176" s="96"/>
      <c r="AF176" s="97"/>
      <c r="AG176" s="90"/>
      <c r="AH176" s="91"/>
      <c r="AI176" s="90"/>
      <c r="AJ176" s="91"/>
      <c r="AK176" s="106"/>
      <c r="AL176" s="107"/>
      <c r="AM176" s="106"/>
      <c r="AN176" s="107"/>
      <c r="AO176" s="106"/>
      <c r="AP176" s="107"/>
      <c r="AQ176" s="122"/>
      <c r="AR176" s="115"/>
      <c r="AS176" s="114"/>
      <c r="AT176" s="115"/>
      <c r="AU176" s="106"/>
      <c r="AV176" s="107"/>
      <c r="AW176" s="151"/>
    </row>
    <row r="177" spans="1:57" ht="15" customHeight="1" x14ac:dyDescent="0.3">
      <c r="A177" s="289" t="s">
        <v>368</v>
      </c>
      <c r="B177" s="146">
        <v>177602</v>
      </c>
      <c r="C177" s="160">
        <f>maakunnittain!C24</f>
        <v>8.48</v>
      </c>
      <c r="D177" s="35">
        <v>1086.6617114672133</v>
      </c>
      <c r="E177" s="34">
        <v>3347.5669722187813</v>
      </c>
      <c r="F177" s="35">
        <v>3941.0695704440268</v>
      </c>
      <c r="G177" s="34">
        <v>5807.2141963491395</v>
      </c>
      <c r="H177" s="287">
        <v>27.572761455839583</v>
      </c>
      <c r="I177" s="288">
        <v>57.644971565252725</v>
      </c>
      <c r="J177" s="35">
        <v>-2836.4896137993942</v>
      </c>
      <c r="K177" s="34">
        <v>-2385.1836046891362</v>
      </c>
      <c r="L177" s="123">
        <v>2549.1628673663586</v>
      </c>
      <c r="M177" s="35">
        <v>959.17302834427539</v>
      </c>
      <c r="N177" s="34">
        <v>1031.9878294726411</v>
      </c>
      <c r="O177" s="35">
        <v>3508.3358957106338</v>
      </c>
      <c r="P177" s="34">
        <v>3581.1506968389995</v>
      </c>
      <c r="Q177" s="130">
        <v>664.19782930372401</v>
      </c>
      <c r="R177" s="34">
        <v>993.24515484059873</v>
      </c>
      <c r="S177" s="35">
        <v>421.81265914798257</v>
      </c>
      <c r="T177" s="34">
        <v>633.53002950417226</v>
      </c>
      <c r="U177" s="35">
        <v>157.46275387877978</v>
      </c>
      <c r="V177" s="34">
        <v>156.77949088190101</v>
      </c>
      <c r="W177" s="35">
        <v>242.38517015574149</v>
      </c>
      <c r="X177" s="34">
        <v>362.21829861150212</v>
      </c>
      <c r="Y177" s="90">
        <v>764.35557972320146</v>
      </c>
      <c r="Z177" s="91">
        <v>1090.9727192824405</v>
      </c>
      <c r="AA177" s="90">
        <v>86.896445020369825</v>
      </c>
      <c r="AB177" s="91">
        <v>91.042162401080063</v>
      </c>
      <c r="AC177" s="90">
        <v>-91.176781398858125</v>
      </c>
      <c r="AD177" s="91">
        <v>-156.6607840001802</v>
      </c>
      <c r="AE177" s="96">
        <v>1.103377332589361</v>
      </c>
      <c r="AF177" s="97">
        <v>1.0982341499359118</v>
      </c>
      <c r="AG177" s="90">
        <v>410.33769766106241</v>
      </c>
      <c r="AH177" s="91">
        <v>712.37746556908144</v>
      </c>
      <c r="AI177" s="90">
        <v>28.313817699679721</v>
      </c>
      <c r="AJ177" s="91">
        <v>33.251734366343257</v>
      </c>
      <c r="AK177" s="106">
        <v>4743.6524960304496</v>
      </c>
      <c r="AL177" s="107">
        <v>7142.7789834010882</v>
      </c>
      <c r="AM177" s="106"/>
      <c r="AN177" s="107"/>
      <c r="AO177" s="106">
        <v>344.70608867017268</v>
      </c>
      <c r="AP177" s="107">
        <v>54.595271111811797</v>
      </c>
      <c r="AQ177" s="122">
        <v>45.914293465264485</v>
      </c>
      <c r="AR177" s="115">
        <v>41.387971361009349</v>
      </c>
      <c r="AS177" s="114">
        <v>119.93901308947262</v>
      </c>
      <c r="AT177" s="115">
        <v>133.45886686071142</v>
      </c>
      <c r="AU177" s="106">
        <v>1303.3316439567122</v>
      </c>
      <c r="AV177" s="107">
        <v>3142.047086631907</v>
      </c>
      <c r="AW177" s="141"/>
    </row>
    <row r="178" spans="1:57" ht="15" customHeight="1" x14ac:dyDescent="0.3">
      <c r="A178" s="38" t="s">
        <v>145</v>
      </c>
      <c r="B178" s="146">
        <v>1208</v>
      </c>
      <c r="C178" s="160">
        <f>_xlfn.XLOOKUP($A178,'Kunnat aakkosjärj.'!$B$20:$B$312,'Kunnat aakkosjärj.'!D$20:D$312)</f>
        <v>10.36</v>
      </c>
      <c r="D178" s="35">
        <v>2310.0784188741723</v>
      </c>
      <c r="E178" s="34">
        <v>4678.3855463576165</v>
      </c>
      <c r="F178" s="35">
        <v>5499.3579801324504</v>
      </c>
      <c r="G178" s="34">
        <v>7434.5321440397356</v>
      </c>
      <c r="H178" s="287">
        <v>42.006329233699653</v>
      </c>
      <c r="I178" s="288">
        <v>62.927773472716474</v>
      </c>
      <c r="J178" s="35">
        <v>-3189.2795612582781</v>
      </c>
      <c r="K178" s="34">
        <v>-2756.1465976821191</v>
      </c>
      <c r="L178" s="123">
        <v>3713.6826655629138</v>
      </c>
      <c r="M178" s="35">
        <v>-866.40811258278143</v>
      </c>
      <c r="N178" s="34">
        <v>-765.18721026490073</v>
      </c>
      <c r="O178" s="35">
        <v>2847.2745529801323</v>
      </c>
      <c r="P178" s="34">
        <v>2948.495455298013</v>
      </c>
      <c r="Q178" s="130">
        <v>-384.84634933774834</v>
      </c>
      <c r="R178" s="34">
        <v>46.191862582781454</v>
      </c>
      <c r="S178" s="35">
        <v>550.99365894039727</v>
      </c>
      <c r="T178" s="34">
        <v>1001.0815811258278</v>
      </c>
      <c r="U178" s="35">
        <v>-69.845876280652135</v>
      </c>
      <c r="V178" s="34">
        <v>4.6141956313723762</v>
      </c>
      <c r="W178" s="35">
        <v>-935.84000827814566</v>
      </c>
      <c r="X178" s="34">
        <v>-954.88971854304634</v>
      </c>
      <c r="Y178" s="90">
        <v>543.15056291390727</v>
      </c>
      <c r="Z178" s="91">
        <v>3265.0864321192053</v>
      </c>
      <c r="AA178" s="90">
        <v>-70.85445097821777</v>
      </c>
      <c r="AB178" s="91">
        <v>1.4147209742561273</v>
      </c>
      <c r="AC178" s="90">
        <v>-700.75517384105956</v>
      </c>
      <c r="AD178" s="91">
        <v>-3021.1226241721852</v>
      </c>
      <c r="AE178" s="96">
        <v>-0.4083194302048565</v>
      </c>
      <c r="AF178" s="97">
        <v>0.14804863242591534</v>
      </c>
      <c r="AG178" s="90">
        <v>153.89460264900663</v>
      </c>
      <c r="AH178" s="91">
        <v>596.82093543046358</v>
      </c>
      <c r="AI178" s="90">
        <v>8.6915230920180591</v>
      </c>
      <c r="AJ178" s="91">
        <v>19.303081388638024</v>
      </c>
      <c r="AK178" s="106">
        <v>5492.8348096026493</v>
      </c>
      <c r="AL178" s="107">
        <v>9436.8479387417228</v>
      </c>
      <c r="AM178" s="106"/>
      <c r="AN178" s="107"/>
      <c r="AO178" s="106">
        <v>0</v>
      </c>
      <c r="AP178" s="107">
        <v>0</v>
      </c>
      <c r="AQ178" s="122">
        <v>47.098605142659764</v>
      </c>
      <c r="AR178" s="115">
        <v>34.539162832919033</v>
      </c>
      <c r="AS178" s="114">
        <v>121.73013702311566</v>
      </c>
      <c r="AT178" s="115">
        <v>145.43613101197568</v>
      </c>
      <c r="AU178" s="106">
        <v>2125.9263079470197</v>
      </c>
      <c r="AV178" s="107">
        <v>2410.7607781456959</v>
      </c>
      <c r="AW178" s="151"/>
    </row>
    <row r="179" spans="1:57" ht="15" customHeight="1" x14ac:dyDescent="0.3">
      <c r="A179" s="38" t="s">
        <v>166</v>
      </c>
      <c r="B179" s="146">
        <v>2015</v>
      </c>
      <c r="C179" s="160">
        <f>_xlfn.XLOOKUP($A179,'Kunnat aakkosjärj.'!$B$20:$B$312,'Kunnat aakkosjärj.'!D$20:D$312)</f>
        <v>9.36</v>
      </c>
      <c r="D179" s="35">
        <v>1601.1583076923077</v>
      </c>
      <c r="E179" s="34">
        <v>1894.3097518610421</v>
      </c>
      <c r="F179" s="35">
        <v>4310.8391116625316</v>
      </c>
      <c r="G179" s="34">
        <v>4516.7466799007443</v>
      </c>
      <c r="H179" s="287">
        <v>37.142613449909071</v>
      </c>
      <c r="I179" s="288">
        <v>41.939694344396337</v>
      </c>
      <c r="J179" s="35">
        <v>-2709.6808039702237</v>
      </c>
      <c r="K179" s="34">
        <v>-2622.4369280397023</v>
      </c>
      <c r="L179" s="123">
        <v>2258.467076923077</v>
      </c>
      <c r="M179" s="35">
        <v>1376.8426799007443</v>
      </c>
      <c r="N179" s="34">
        <v>1376.8426799007443</v>
      </c>
      <c r="O179" s="35">
        <v>3635.3097568238213</v>
      </c>
      <c r="P179" s="34">
        <v>3635.3097568238213</v>
      </c>
      <c r="Q179" s="130">
        <v>872.03209429280389</v>
      </c>
      <c r="R179" s="34">
        <v>929.92305210918107</v>
      </c>
      <c r="S179" s="35">
        <v>460.98060545905707</v>
      </c>
      <c r="T179" s="34">
        <v>617.66957320099255</v>
      </c>
      <c r="U179" s="35">
        <v>189.16893334903116</v>
      </c>
      <c r="V179" s="34">
        <v>150.55348238864599</v>
      </c>
      <c r="W179" s="35">
        <v>411.05148883374687</v>
      </c>
      <c r="X179" s="34">
        <v>312.25347890818858</v>
      </c>
      <c r="Y179" s="90">
        <v>279.09083374689828</v>
      </c>
      <c r="Z179" s="91">
        <v>513.38800992555832</v>
      </c>
      <c r="AA179" s="90">
        <v>312.45458067735461</v>
      </c>
      <c r="AB179" s="91">
        <v>181.13454816446156</v>
      </c>
      <c r="AC179" s="90">
        <v>592.94622332506196</v>
      </c>
      <c r="AD179" s="91">
        <v>416.54000496277916</v>
      </c>
      <c r="AE179" s="96">
        <v>2.324385305385972</v>
      </c>
      <c r="AF179" s="97">
        <v>2.2397775848441248</v>
      </c>
      <c r="AG179" s="90">
        <v>175.97540446650123</v>
      </c>
      <c r="AH179" s="91">
        <v>254.84177171215879</v>
      </c>
      <c r="AI179" s="90">
        <v>13.79256743303748</v>
      </c>
      <c r="AJ179" s="91">
        <v>18.001381939961508</v>
      </c>
      <c r="AK179" s="106">
        <v>2707.222828784119</v>
      </c>
      <c r="AL179" s="107">
        <v>2931.8738362282879</v>
      </c>
      <c r="AM179" s="106"/>
      <c r="AN179" s="107"/>
      <c r="AO179" s="106">
        <v>0</v>
      </c>
      <c r="AP179" s="107">
        <v>0</v>
      </c>
      <c r="AQ179" s="122">
        <v>55.350853159659472</v>
      </c>
      <c r="AR179" s="115">
        <v>53.793186681122165</v>
      </c>
      <c r="AS179" s="114">
        <v>64.462128530243632</v>
      </c>
      <c r="AT179" s="115">
        <v>66.954581094573641</v>
      </c>
      <c r="AU179" s="106">
        <v>2784.1281885856079</v>
      </c>
      <c r="AV179" s="107">
        <v>3469.3806848635236</v>
      </c>
      <c r="AW179" s="151"/>
    </row>
    <row r="180" spans="1:57" ht="15" customHeight="1" x14ac:dyDescent="0.3">
      <c r="A180" s="38" t="s">
        <v>169</v>
      </c>
      <c r="B180" s="146">
        <v>6199</v>
      </c>
      <c r="C180" s="160">
        <f>_xlfn.XLOOKUP($A180,'Kunnat aakkosjärj.'!$B$20:$B$312,'Kunnat aakkosjärj.'!D$20:D$312)</f>
        <v>8.86</v>
      </c>
      <c r="D180" s="35">
        <v>1343.8301693821584</v>
      </c>
      <c r="E180" s="34">
        <v>2013.859285368608</v>
      </c>
      <c r="F180" s="35">
        <v>4364.1744829811259</v>
      </c>
      <c r="G180" s="34">
        <v>4941.1028004516857</v>
      </c>
      <c r="H180" s="287">
        <v>30.792310770860855</v>
      </c>
      <c r="I180" s="288">
        <v>40.757283681378034</v>
      </c>
      <c r="J180" s="35">
        <v>-3020.3443135989673</v>
      </c>
      <c r="K180" s="34">
        <v>-2927.2424600742056</v>
      </c>
      <c r="L180" s="123">
        <v>2525.2756864010325</v>
      </c>
      <c r="M180" s="35">
        <v>1402.335376673657</v>
      </c>
      <c r="N180" s="34">
        <v>1402.335376673657</v>
      </c>
      <c r="O180" s="35">
        <v>3927.6110630746898</v>
      </c>
      <c r="P180" s="34">
        <v>3927.6110630746898</v>
      </c>
      <c r="Q180" s="130">
        <v>861.17270850137118</v>
      </c>
      <c r="R180" s="34">
        <v>909.75038231972906</v>
      </c>
      <c r="S180" s="35">
        <v>565.86281819648332</v>
      </c>
      <c r="T180" s="34">
        <v>649.66660429101466</v>
      </c>
      <c r="U180" s="35">
        <v>152.18754100969187</v>
      </c>
      <c r="V180" s="34">
        <v>140.03342272957767</v>
      </c>
      <c r="W180" s="35">
        <v>295.30989030488786</v>
      </c>
      <c r="X180" s="34">
        <v>260.08377802871433</v>
      </c>
      <c r="Y180" s="90">
        <v>629.10893047265688</v>
      </c>
      <c r="Z180" s="91">
        <v>1129.3476286497823</v>
      </c>
      <c r="AA180" s="90">
        <v>136.88769413181942</v>
      </c>
      <c r="AB180" s="91">
        <v>80.555389610850128</v>
      </c>
      <c r="AC180" s="90">
        <v>56.659991934182926</v>
      </c>
      <c r="AD180" s="91">
        <v>-394.92304242619775</v>
      </c>
      <c r="AE180" s="96">
        <v>1.4426705896874523</v>
      </c>
      <c r="AF180" s="97">
        <v>1.1727758246193447</v>
      </c>
      <c r="AG180" s="90">
        <v>352.7896967252783</v>
      </c>
      <c r="AH180" s="91">
        <v>423.62612840780776</v>
      </c>
      <c r="AI180" s="90">
        <v>21.41094045354572</v>
      </c>
      <c r="AJ180" s="91">
        <v>21.465661864324211</v>
      </c>
      <c r="AK180" s="106">
        <v>4662.4387917406029</v>
      </c>
      <c r="AL180" s="107">
        <v>6148.2980190353283</v>
      </c>
      <c r="AM180" s="106"/>
      <c r="AN180" s="107"/>
      <c r="AO180" s="106">
        <v>0</v>
      </c>
      <c r="AP180" s="107">
        <v>0</v>
      </c>
      <c r="AQ180" s="122">
        <v>35.71993924950457</v>
      </c>
      <c r="AR180" s="115">
        <v>32.622572563437849</v>
      </c>
      <c r="AS180" s="114">
        <v>110.88695250133577</v>
      </c>
      <c r="AT180" s="115">
        <v>125.27139652303065</v>
      </c>
      <c r="AU180" s="106">
        <v>1482.3481868043234</v>
      </c>
      <c r="AV180" s="107">
        <v>1550.9261606710759</v>
      </c>
      <c r="AW180" s="151"/>
    </row>
    <row r="181" spans="1:57" ht="15" customHeight="1" x14ac:dyDescent="0.3">
      <c r="A181" s="38" t="s">
        <v>170</v>
      </c>
      <c r="B181" s="146">
        <v>6368</v>
      </c>
      <c r="C181" s="160">
        <f>_xlfn.XLOOKUP($A181,'Kunnat aakkosjärj.'!$B$20:$B$312,'Kunnat aakkosjärj.'!D$20:D$312)</f>
        <v>9.36</v>
      </c>
      <c r="D181" s="35">
        <v>517.77986337939694</v>
      </c>
      <c r="E181" s="34">
        <v>2487.3065326633164</v>
      </c>
      <c r="F181" s="35">
        <v>3262.4871827889447</v>
      </c>
      <c r="G181" s="34">
        <v>4999.1758793969848</v>
      </c>
      <c r="H181" s="287">
        <v>15.870709503807817</v>
      </c>
      <c r="I181" s="288">
        <v>49.754331367180114</v>
      </c>
      <c r="J181" s="35">
        <v>-2744.7073194095478</v>
      </c>
      <c r="K181" s="34">
        <v>-2510.541614321608</v>
      </c>
      <c r="L181" s="123">
        <v>2456.7952072864323</v>
      </c>
      <c r="M181" s="35">
        <v>1047.9499057788944</v>
      </c>
      <c r="N181" s="34">
        <v>1047.9499057788944</v>
      </c>
      <c r="O181" s="35">
        <v>3504.7451130653267</v>
      </c>
      <c r="P181" s="34">
        <v>3504.7451130653267</v>
      </c>
      <c r="Q181" s="130">
        <v>768.94601444723617</v>
      </c>
      <c r="R181" s="34">
        <v>984.4038944723618</v>
      </c>
      <c r="S181" s="35">
        <v>235.80212939698492</v>
      </c>
      <c r="T181" s="34">
        <v>425.5890389447236</v>
      </c>
      <c r="U181" s="35">
        <v>326.09799428599575</v>
      </c>
      <c r="V181" s="34">
        <v>231.30386461861349</v>
      </c>
      <c r="W181" s="35">
        <v>533.14388505025124</v>
      </c>
      <c r="X181" s="34">
        <v>558.8148555276382</v>
      </c>
      <c r="Y181" s="90">
        <v>309.90201005025125</v>
      </c>
      <c r="Z181" s="91">
        <v>420.86243718592965</v>
      </c>
      <c r="AA181" s="90">
        <v>248.12552192701537</v>
      </c>
      <c r="AB181" s="91">
        <v>233.90158101409972</v>
      </c>
      <c r="AC181" s="90">
        <v>459.8706030150754</v>
      </c>
      <c r="AD181" s="91">
        <v>579.8866206030151</v>
      </c>
      <c r="AE181" s="96">
        <v>2.0820540537307757</v>
      </c>
      <c r="AF181" s="97">
        <v>2.2709578848582219</v>
      </c>
      <c r="AG181" s="90">
        <v>432.8505025125628</v>
      </c>
      <c r="AH181" s="91">
        <v>994.2195351758794</v>
      </c>
      <c r="AI181" s="90">
        <v>37.721794331612799</v>
      </c>
      <c r="AJ181" s="91">
        <v>59.450277117500512</v>
      </c>
      <c r="AK181" s="106">
        <v>2822.8479114321608</v>
      </c>
      <c r="AL181" s="107">
        <v>3272.8186243718592</v>
      </c>
      <c r="AM181" s="106"/>
      <c r="AN181" s="107"/>
      <c r="AO181" s="106">
        <v>0</v>
      </c>
      <c r="AP181" s="107">
        <v>0</v>
      </c>
      <c r="AQ181" s="122">
        <v>52.712505001469488</v>
      </c>
      <c r="AR181" s="115">
        <v>46.562958989353611</v>
      </c>
      <c r="AS181" s="114">
        <v>83.32469097382112</v>
      </c>
      <c r="AT181" s="115">
        <v>78.7605439943015</v>
      </c>
      <c r="AU181" s="106">
        <v>3018.2403046482409</v>
      </c>
      <c r="AV181" s="107">
        <v>3285.3831658291456</v>
      </c>
      <c r="AW181" s="151"/>
    </row>
    <row r="182" spans="1:57" ht="15" customHeight="1" x14ac:dyDescent="0.3">
      <c r="A182" s="38" t="s">
        <v>183</v>
      </c>
      <c r="B182" s="146">
        <v>7682</v>
      </c>
      <c r="C182" s="160">
        <f>_xlfn.XLOOKUP($A182,'Kunnat aakkosjärj.'!$B$20:$B$312,'Kunnat aakkosjärj.'!D$20:D$312)</f>
        <v>9.11</v>
      </c>
      <c r="D182" s="35">
        <v>545.04208409268415</v>
      </c>
      <c r="E182" s="34"/>
      <c r="F182" s="35">
        <v>3295.8088479562616</v>
      </c>
      <c r="G182" s="34"/>
      <c r="H182" s="287">
        <v>16.537430088843472</v>
      </c>
      <c r="I182" s="288"/>
      <c r="J182" s="35">
        <v>-2750.7667638635771</v>
      </c>
      <c r="K182" s="34"/>
      <c r="L182" s="123">
        <v>2461.8330265555842</v>
      </c>
      <c r="M182" s="35">
        <v>739.21674043217911</v>
      </c>
      <c r="N182" s="34"/>
      <c r="O182" s="35">
        <v>3201.0497669877632</v>
      </c>
      <c r="P182" s="34"/>
      <c r="Q182" s="130">
        <v>377.33291590731579</v>
      </c>
      <c r="R182" s="34"/>
      <c r="S182" s="35">
        <v>285.36052720645665</v>
      </c>
      <c r="T182" s="34"/>
      <c r="U182" s="35">
        <v>132.23024207350082</v>
      </c>
      <c r="V182" s="34"/>
      <c r="W182" s="35">
        <v>91.972388700859156</v>
      </c>
      <c r="X182" s="34"/>
      <c r="Y182" s="90">
        <v>226.12966935693831</v>
      </c>
      <c r="Z182" s="91"/>
      <c r="AA182" s="90">
        <v>166.86572663391112</v>
      </c>
      <c r="AB182" s="91"/>
      <c r="AC182" s="90">
        <v>151.20324655037751</v>
      </c>
      <c r="AD182" s="91"/>
      <c r="AE182" s="96">
        <v>0.87335392958842584</v>
      </c>
      <c r="AF182" s="97"/>
      <c r="AG182" s="90">
        <v>119.48940119760479</v>
      </c>
      <c r="AH182" s="91"/>
      <c r="AI182" s="90">
        <v>10.988942987037612</v>
      </c>
      <c r="AJ182" s="91"/>
      <c r="AK182" s="106">
        <v>3565.695803176256</v>
      </c>
      <c r="AL182" s="107"/>
      <c r="AM182" s="106"/>
      <c r="AN182" s="107"/>
      <c r="AO182" s="106">
        <v>244.19688232231189</v>
      </c>
      <c r="AP182" s="107"/>
      <c r="AQ182" s="122">
        <v>35.762411266675585</v>
      </c>
      <c r="AR182" s="115"/>
      <c r="AS182" s="114">
        <v>107.42179835803262</v>
      </c>
      <c r="AT182" s="115"/>
      <c r="AU182" s="106">
        <v>310.64989065347567</v>
      </c>
      <c r="AV182" s="107"/>
      <c r="AW182" s="151"/>
    </row>
    <row r="183" spans="1:57" ht="15" customHeight="1" x14ac:dyDescent="0.3">
      <c r="A183" s="38" t="s">
        <v>203</v>
      </c>
      <c r="B183" s="146">
        <v>5843</v>
      </c>
      <c r="C183" s="160">
        <f>_xlfn.XLOOKUP($A183,'Kunnat aakkosjärj.'!$B$20:$B$312,'Kunnat aakkosjärj.'!D$20:D$312)</f>
        <v>7.36</v>
      </c>
      <c r="D183" s="35">
        <v>516.81455074448058</v>
      </c>
      <c r="E183" s="34">
        <v>1471.4170186548008</v>
      </c>
      <c r="F183" s="35">
        <v>3636.5752592846138</v>
      </c>
      <c r="G183" s="34">
        <v>4210.4008009584113</v>
      </c>
      <c r="H183" s="287">
        <v>14.211573084456067</v>
      </c>
      <c r="I183" s="288">
        <v>34.94719596100834</v>
      </c>
      <c r="J183" s="35">
        <v>-3119.7607085401337</v>
      </c>
      <c r="K183" s="34">
        <v>-2738.9837823036114</v>
      </c>
      <c r="L183" s="123">
        <v>1761.6937925723087</v>
      </c>
      <c r="M183" s="35">
        <v>1697.5132637343829</v>
      </c>
      <c r="N183" s="34">
        <v>1697.5132637343829</v>
      </c>
      <c r="O183" s="35">
        <v>3459.2070563066918</v>
      </c>
      <c r="P183" s="34">
        <v>3459.2070563066918</v>
      </c>
      <c r="Q183" s="130">
        <v>247.20667807633066</v>
      </c>
      <c r="R183" s="34">
        <v>508.79506246791027</v>
      </c>
      <c r="S183" s="35">
        <v>245.03148553825091</v>
      </c>
      <c r="T183" s="34">
        <v>515.05195105254143</v>
      </c>
      <c r="U183" s="35">
        <v>100.88771960603415</v>
      </c>
      <c r="V183" s="34">
        <v>98.785192722434147</v>
      </c>
      <c r="W183" s="35">
        <v>2.1751925380797537</v>
      </c>
      <c r="X183" s="34">
        <v>-6.2568885846311826</v>
      </c>
      <c r="Y183" s="90">
        <v>1324.6243351018313</v>
      </c>
      <c r="Z183" s="91">
        <v>2119.884990587027</v>
      </c>
      <c r="AA183" s="90">
        <v>18.662398955348085</v>
      </c>
      <c r="AB183" s="91">
        <v>24.001069148898381</v>
      </c>
      <c r="AC183" s="90">
        <v>-1073.6996628444292</v>
      </c>
      <c r="AD183" s="91">
        <v>-1626.654629471162</v>
      </c>
      <c r="AE183" s="96">
        <v>0.48879858372824014</v>
      </c>
      <c r="AF183" s="97">
        <v>0.5849903238176255</v>
      </c>
      <c r="AG183" s="90">
        <v>1805.6075919904158</v>
      </c>
      <c r="AH183" s="91">
        <v>1977.1502652746876</v>
      </c>
      <c r="AI183" s="90">
        <v>125.44551688416229</v>
      </c>
      <c r="AJ183" s="91">
        <v>107.53788867042901</v>
      </c>
      <c r="AK183" s="106">
        <v>5339.7227451651552</v>
      </c>
      <c r="AL183" s="107">
        <v>8343.1616532603111</v>
      </c>
      <c r="AM183" s="106"/>
      <c r="AN183" s="107"/>
      <c r="AO183" s="106">
        <v>97.484863939756977</v>
      </c>
      <c r="AP183" s="107">
        <v>3.422899195618689E-6</v>
      </c>
      <c r="AQ183" s="122">
        <v>43.770689720917495</v>
      </c>
      <c r="AR183" s="115">
        <v>35.916126520848337</v>
      </c>
      <c r="AS183" s="114">
        <v>150.16411819281589</v>
      </c>
      <c r="AT183" s="115">
        <v>185.57256899162334</v>
      </c>
      <c r="AU183" s="106">
        <v>3360.9156101317817</v>
      </c>
      <c r="AV183" s="107">
        <v>3619.7888173883275</v>
      </c>
      <c r="AW183" s="151"/>
    </row>
    <row r="184" spans="1:57" ht="15" customHeight="1" x14ac:dyDescent="0.3">
      <c r="A184" s="38" t="s">
        <v>205</v>
      </c>
      <c r="B184" s="146">
        <v>5456</v>
      </c>
      <c r="C184" s="160">
        <f>_xlfn.XLOOKUP($A184,'Kunnat aakkosjärj.'!$B$20:$B$312,'Kunnat aakkosjärj.'!D$20:D$312)</f>
        <v>8.86</v>
      </c>
      <c r="D184" s="35">
        <v>1248.9214002932551</v>
      </c>
      <c r="E184" s="34">
        <v>1897.8232001466276</v>
      </c>
      <c r="F184" s="35">
        <v>4022.3959420821116</v>
      </c>
      <c r="G184" s="34">
        <v>4574.2133504398826</v>
      </c>
      <c r="H184" s="287">
        <v>31.04919103629506</v>
      </c>
      <c r="I184" s="288">
        <v>41.489608261584962</v>
      </c>
      <c r="J184" s="35">
        <v>-2762.4245876099708</v>
      </c>
      <c r="K184" s="34">
        <v>-2676.3901502932554</v>
      </c>
      <c r="L184" s="123">
        <v>2529.4286675219942</v>
      </c>
      <c r="M184" s="35">
        <v>1032.9842375366568</v>
      </c>
      <c r="N184" s="34">
        <v>1032.9842375366568</v>
      </c>
      <c r="O184" s="35">
        <v>3562.4129050586507</v>
      </c>
      <c r="P184" s="34">
        <v>3562.4129050586507</v>
      </c>
      <c r="Q184" s="130">
        <v>716.47803335777121</v>
      </c>
      <c r="R184" s="34">
        <v>779.97089809384158</v>
      </c>
      <c r="S184" s="35">
        <v>432.4590524193548</v>
      </c>
      <c r="T184" s="34">
        <v>508.31472873900299</v>
      </c>
      <c r="U184" s="35">
        <v>165.67534645176156</v>
      </c>
      <c r="V184" s="34">
        <v>153.44251385922797</v>
      </c>
      <c r="W184" s="35">
        <v>284.01898093841641</v>
      </c>
      <c r="X184" s="34">
        <v>271.65616935483871</v>
      </c>
      <c r="Y184" s="90">
        <v>385.63969208211148</v>
      </c>
      <c r="Z184" s="91">
        <v>396.1662554985337</v>
      </c>
      <c r="AA184" s="90">
        <v>185.78949420103177</v>
      </c>
      <c r="AB184" s="91">
        <v>196.87969060169701</v>
      </c>
      <c r="AC184" s="90">
        <v>334.47773460410559</v>
      </c>
      <c r="AD184" s="91">
        <v>391.64436583577714</v>
      </c>
      <c r="AE184" s="96">
        <v>1.0982154193528819</v>
      </c>
      <c r="AF184" s="97">
        <v>1.1000288656491153</v>
      </c>
      <c r="AG184" s="90">
        <v>364.7481708211144</v>
      </c>
      <c r="AH184" s="91">
        <v>417.47571664222869</v>
      </c>
      <c r="AI184" s="90">
        <v>26.011950839187833</v>
      </c>
      <c r="AJ184" s="91">
        <v>26.594839189246329</v>
      </c>
      <c r="AK184" s="106">
        <v>5147.3024560117301</v>
      </c>
      <c r="AL184" s="107">
        <v>5594.106444281525</v>
      </c>
      <c r="AM184" s="106"/>
      <c r="AN184" s="107"/>
      <c r="AO184" s="106">
        <v>292.7773808651026</v>
      </c>
      <c r="AP184" s="107">
        <v>0</v>
      </c>
      <c r="AQ184" s="122">
        <v>36.24922835477237</v>
      </c>
      <c r="AR184" s="115">
        <v>35.888896652901053</v>
      </c>
      <c r="AS184" s="114">
        <v>134.70669774303411</v>
      </c>
      <c r="AT184" s="115">
        <v>128.7884769648897</v>
      </c>
      <c r="AU184" s="106">
        <v>1121.0611876832845</v>
      </c>
      <c r="AV184" s="107">
        <v>1513.3036565249267</v>
      </c>
      <c r="AW184" s="151"/>
    </row>
    <row r="185" spans="1:57" ht="15" customHeight="1" x14ac:dyDescent="0.3">
      <c r="A185" s="38" t="s">
        <v>215</v>
      </c>
      <c r="B185" s="146">
        <v>19763</v>
      </c>
      <c r="C185" s="160">
        <f>_xlfn.XLOOKUP($A185,'Kunnat aakkosjärj.'!$B$20:$B$312,'Kunnat aakkosjärj.'!D$20:D$312)</f>
        <v>8.11</v>
      </c>
      <c r="D185" s="35">
        <v>910.30316804128938</v>
      </c>
      <c r="E185" s="34">
        <v>1362.0198679350301</v>
      </c>
      <c r="F185" s="35">
        <v>3847.6752446490918</v>
      </c>
      <c r="G185" s="34">
        <v>4236.1485938369678</v>
      </c>
      <c r="H185" s="287">
        <v>23.658523917974502</v>
      </c>
      <c r="I185" s="288">
        <v>32.152315665144222</v>
      </c>
      <c r="J185" s="35">
        <v>-2912.8365582148458</v>
      </c>
      <c r="K185" s="34">
        <v>-2872.0319794565603</v>
      </c>
      <c r="L185" s="123">
        <v>2456.5784091484088</v>
      </c>
      <c r="M185" s="35">
        <v>1249.1935434903608</v>
      </c>
      <c r="N185" s="34">
        <v>1249.1935434903608</v>
      </c>
      <c r="O185" s="35">
        <v>3705.7719526387696</v>
      </c>
      <c r="P185" s="34">
        <v>3705.7719526387696</v>
      </c>
      <c r="Q185" s="130">
        <v>733.97795526994889</v>
      </c>
      <c r="R185" s="34">
        <v>765.77888731467897</v>
      </c>
      <c r="S185" s="35">
        <v>484.25618883772711</v>
      </c>
      <c r="T185" s="34">
        <v>521.05743864797853</v>
      </c>
      <c r="U185" s="35">
        <v>151.56811047300894</v>
      </c>
      <c r="V185" s="34">
        <v>146.96630937688846</v>
      </c>
      <c r="W185" s="35">
        <v>249.72176643222181</v>
      </c>
      <c r="X185" s="34">
        <v>244.72144816070437</v>
      </c>
      <c r="Y185" s="90">
        <v>949.20987097100647</v>
      </c>
      <c r="Z185" s="91">
        <v>1097.5245180387594</v>
      </c>
      <c r="AA185" s="90">
        <v>77.325149865868624</v>
      </c>
      <c r="AB185" s="91">
        <v>69.773282940694656</v>
      </c>
      <c r="AC185" s="90">
        <v>-214.57591408187017</v>
      </c>
      <c r="AD185" s="91">
        <v>-333.18637555027072</v>
      </c>
      <c r="AE185" s="96">
        <v>1.1943337261425542</v>
      </c>
      <c r="AF185" s="97">
        <v>1.1425669800829561</v>
      </c>
      <c r="AG185" s="90">
        <v>27.868412690381014</v>
      </c>
      <c r="AH185" s="91">
        <v>148.96714871224003</v>
      </c>
      <c r="AI185" s="90">
        <v>1.7577297452792777</v>
      </c>
      <c r="AJ185" s="91">
        <v>8.5225206767794486</v>
      </c>
      <c r="AK185" s="106">
        <v>4828.7928958154125</v>
      </c>
      <c r="AL185" s="107">
        <v>5286.6656378080252</v>
      </c>
      <c r="AM185" s="106"/>
      <c r="AN185" s="107"/>
      <c r="AO185" s="106">
        <v>190.37014370287912</v>
      </c>
      <c r="AP185" s="107">
        <v>168.37200829833526</v>
      </c>
      <c r="AQ185" s="122">
        <v>31.963762121314858</v>
      </c>
      <c r="AR185" s="115">
        <v>32.727604924390405</v>
      </c>
      <c r="AS185" s="114">
        <v>132.20212692415902</v>
      </c>
      <c r="AT185" s="115">
        <v>130.57066289278097</v>
      </c>
      <c r="AU185" s="106">
        <v>815.17548145524461</v>
      </c>
      <c r="AV185" s="107">
        <v>1092.6268162728331</v>
      </c>
      <c r="AW185" s="151"/>
    </row>
    <row r="186" spans="1:57" ht="15" customHeight="1" x14ac:dyDescent="0.3">
      <c r="A186" s="38" t="s">
        <v>228</v>
      </c>
      <c r="B186" s="146">
        <v>9621</v>
      </c>
      <c r="C186" s="160">
        <f>_xlfn.XLOOKUP($A186,'Kunnat aakkosjärj.'!$B$20:$B$312,'Kunnat aakkosjärj.'!D$20:D$312)</f>
        <v>8.36</v>
      </c>
      <c r="D186" s="35">
        <v>1050.2978131171396</v>
      </c>
      <c r="E186" s="34">
        <v>2798.0165263486124</v>
      </c>
      <c r="F186" s="35">
        <v>3969.9601683816654</v>
      </c>
      <c r="G186" s="34">
        <v>5481.8784949589444</v>
      </c>
      <c r="H186" s="287">
        <v>26.456129748659123</v>
      </c>
      <c r="I186" s="288">
        <v>51.041199269951498</v>
      </c>
      <c r="J186" s="35">
        <v>-2919.6623552645256</v>
      </c>
      <c r="K186" s="34">
        <v>-2683.8619686103316</v>
      </c>
      <c r="L186" s="123">
        <v>2383.3615227107371</v>
      </c>
      <c r="M186" s="35">
        <v>1674.8055295707306</v>
      </c>
      <c r="N186" s="34">
        <v>1674.8055295707306</v>
      </c>
      <c r="O186" s="35">
        <v>4058.1670522814675</v>
      </c>
      <c r="P186" s="34">
        <v>4058.1670522814675</v>
      </c>
      <c r="Q186" s="130">
        <v>1116.3714395592972</v>
      </c>
      <c r="R186" s="34">
        <v>1319.0400166302879</v>
      </c>
      <c r="S186" s="35">
        <v>501.26195301943665</v>
      </c>
      <c r="T186" s="34">
        <v>711.55992100613241</v>
      </c>
      <c r="U186" s="35">
        <v>222.7121832875294</v>
      </c>
      <c r="V186" s="34">
        <v>185.37300622064126</v>
      </c>
      <c r="W186" s="35">
        <v>615.10948653986077</v>
      </c>
      <c r="X186" s="34">
        <v>607.48009562415552</v>
      </c>
      <c r="Y186" s="90">
        <v>1084.8557010705749</v>
      </c>
      <c r="Z186" s="91">
        <v>1307.401725392371</v>
      </c>
      <c r="AA186" s="90">
        <v>102.90506271549494</v>
      </c>
      <c r="AB186" s="91">
        <v>100.89018478497297</v>
      </c>
      <c r="AC186" s="90">
        <v>43.955547240411597</v>
      </c>
      <c r="AD186" s="91">
        <v>8.5631431244153422</v>
      </c>
      <c r="AE186" s="96">
        <v>1.7021710105101837</v>
      </c>
      <c r="AF186" s="97">
        <v>1.3115178957184572</v>
      </c>
      <c r="AG186" s="90">
        <v>2539.3428011641199</v>
      </c>
      <c r="AH186" s="91">
        <v>3179.2439455358071</v>
      </c>
      <c r="AI186" s="90">
        <v>169.07818258475078</v>
      </c>
      <c r="AJ186" s="91">
        <v>161.58476527560313</v>
      </c>
      <c r="AK186" s="106">
        <v>4927.9361823095314</v>
      </c>
      <c r="AL186" s="107">
        <v>7771.1902452967461</v>
      </c>
      <c r="AM186" s="106"/>
      <c r="AN186" s="107"/>
      <c r="AO186" s="106">
        <v>0</v>
      </c>
      <c r="AP186" s="107">
        <v>94.871614177320453</v>
      </c>
      <c r="AQ186" s="122">
        <v>56.435109146284375</v>
      </c>
      <c r="AR186" s="115">
        <v>44.993390647369743</v>
      </c>
      <c r="AS186" s="114">
        <v>109.28883951861532</v>
      </c>
      <c r="AT186" s="115">
        <v>146.89730494552566</v>
      </c>
      <c r="AU186" s="106">
        <v>2299.8917617711259</v>
      </c>
      <c r="AV186" s="107">
        <v>4391.7222409312963</v>
      </c>
      <c r="AW186" s="151"/>
    </row>
    <row r="187" spans="1:57" ht="15" customHeight="1" x14ac:dyDescent="0.3">
      <c r="A187" s="38" t="s">
        <v>348</v>
      </c>
      <c r="B187" s="146">
        <v>11225</v>
      </c>
      <c r="C187" s="160">
        <f>_xlfn.XLOOKUP($A187,'Kunnat aakkosjärj.'!$B$20:$B$312,'Kunnat aakkosjärj.'!D$20:D$312)</f>
        <v>8.36</v>
      </c>
      <c r="D187" s="35">
        <v>1222.9118423162583</v>
      </c>
      <c r="E187" s="34">
        <v>2191.455248106904</v>
      </c>
      <c r="F187" s="35">
        <v>4272.4964365256128</v>
      </c>
      <c r="G187" s="34">
        <v>5027.4099465478839</v>
      </c>
      <c r="H187" s="287">
        <v>28.622887356009791</v>
      </c>
      <c r="I187" s="288">
        <v>43.590144257316567</v>
      </c>
      <c r="J187" s="35">
        <v>-3031.7075305122494</v>
      </c>
      <c r="K187" s="34">
        <v>-2836.3614209354118</v>
      </c>
      <c r="L187" s="123">
        <v>2141.9133844097996</v>
      </c>
      <c r="M187" s="35">
        <v>1361.9064587973273</v>
      </c>
      <c r="N187" s="34">
        <v>1361.9064587973273</v>
      </c>
      <c r="O187" s="35">
        <v>3503.8198432071267</v>
      </c>
      <c r="P187" s="34">
        <v>3503.8198432071267</v>
      </c>
      <c r="Q187" s="130">
        <v>439.70517416481067</v>
      </c>
      <c r="R187" s="34">
        <v>603.0028311804009</v>
      </c>
      <c r="S187" s="35">
        <v>244.78103340757238</v>
      </c>
      <c r="T187" s="34">
        <v>398.63126948775056</v>
      </c>
      <c r="U187" s="35">
        <v>179.63204421671023</v>
      </c>
      <c r="V187" s="34">
        <v>151.26832171376623</v>
      </c>
      <c r="W187" s="35">
        <v>194.92414075723832</v>
      </c>
      <c r="X187" s="34">
        <v>205.4912579064588</v>
      </c>
      <c r="Y187" s="90">
        <v>1401.3485550111359</v>
      </c>
      <c r="Z187" s="91">
        <v>1492.4620044543431</v>
      </c>
      <c r="AA187" s="90">
        <v>31.377288155216789</v>
      </c>
      <c r="AB187" s="91">
        <v>40.403228315407866</v>
      </c>
      <c r="AC187" s="90">
        <v>-961.09404454342985</v>
      </c>
      <c r="AD187" s="91">
        <v>-865.68237238307358</v>
      </c>
      <c r="AE187" s="96">
        <v>0.86011491887242753</v>
      </c>
      <c r="AF187" s="97">
        <v>0.92120836214653001</v>
      </c>
      <c r="AG187" s="90">
        <v>442.04683207126953</v>
      </c>
      <c r="AH187" s="91">
        <v>772.24285077951004</v>
      </c>
      <c r="AI187" s="90">
        <v>27.956914708666634</v>
      </c>
      <c r="AJ187" s="91">
        <v>41.950081543615184</v>
      </c>
      <c r="AK187" s="106">
        <v>4180.9077924276171</v>
      </c>
      <c r="AL187" s="107">
        <v>5297.5017853006684</v>
      </c>
      <c r="AM187" s="106"/>
      <c r="AN187" s="107"/>
      <c r="AO187" s="106">
        <v>208.31059510022274</v>
      </c>
      <c r="AP187" s="107">
        <v>40.19624944320713</v>
      </c>
      <c r="AQ187" s="122">
        <v>41.540457008628579</v>
      </c>
      <c r="AR187" s="115">
        <v>37.656878320180397</v>
      </c>
      <c r="AS187" s="114">
        <v>104.94366505599922</v>
      </c>
      <c r="AT187" s="115">
        <v>117.44733028976682</v>
      </c>
      <c r="AU187" s="106">
        <v>1477.9041799554566</v>
      </c>
      <c r="AV187" s="107">
        <v>1908.5654209354122</v>
      </c>
      <c r="AW187" s="151"/>
    </row>
    <row r="188" spans="1:57" ht="15" customHeight="1" x14ac:dyDescent="0.3">
      <c r="A188" s="38" t="s">
        <v>244</v>
      </c>
      <c r="B188" s="146">
        <v>19475</v>
      </c>
      <c r="C188" s="160">
        <f>_xlfn.XLOOKUP($A188,'Kunnat aakkosjärj.'!$B$20:$B$312,'Kunnat aakkosjärj.'!D$20:D$312)</f>
        <v>8.61</v>
      </c>
      <c r="D188" s="35">
        <v>1154.7823779204107</v>
      </c>
      <c r="E188" s="34">
        <v>3346.2397432605903</v>
      </c>
      <c r="F188" s="35">
        <v>3899.5490572528884</v>
      </c>
      <c r="G188" s="34">
        <v>5566.85026957638</v>
      </c>
      <c r="H188" s="287">
        <v>29.613228631464356</v>
      </c>
      <c r="I188" s="288">
        <v>60.110108611116445</v>
      </c>
      <c r="J188" s="35">
        <v>-2719.1335748395377</v>
      </c>
      <c r="K188" s="34">
        <v>-1798.7677021822849</v>
      </c>
      <c r="L188" s="123">
        <v>2741.6842284980744</v>
      </c>
      <c r="M188" s="35">
        <v>451.65802310654686</v>
      </c>
      <c r="N188" s="34">
        <v>451.65802310654686</v>
      </c>
      <c r="O188" s="35">
        <v>3193.3422516046212</v>
      </c>
      <c r="P188" s="34">
        <v>3193.3422516046212</v>
      </c>
      <c r="Q188" s="130">
        <v>598.54820231065469</v>
      </c>
      <c r="R188" s="34">
        <v>1147.3207702182285</v>
      </c>
      <c r="S188" s="35">
        <v>359.1084888318357</v>
      </c>
      <c r="T188" s="34">
        <v>621.76534017971755</v>
      </c>
      <c r="U188" s="35">
        <v>166.67614966655509</v>
      </c>
      <c r="V188" s="34">
        <v>184.52633108925022</v>
      </c>
      <c r="W188" s="35">
        <v>239.43971347881899</v>
      </c>
      <c r="X188" s="34">
        <v>525.55543003851096</v>
      </c>
      <c r="Y188" s="90">
        <v>411.15650834403078</v>
      </c>
      <c r="Z188" s="91">
        <v>445.43204107830553</v>
      </c>
      <c r="AA188" s="90">
        <v>145.57672755755925</v>
      </c>
      <c r="AB188" s="91">
        <v>257.57481824629969</v>
      </c>
      <c r="AC188" s="90">
        <v>187.52559691912708</v>
      </c>
      <c r="AD188" s="91">
        <v>230.23193838254173</v>
      </c>
      <c r="AE188" s="96">
        <v>1.1436271310087638</v>
      </c>
      <c r="AF188" s="97">
        <v>1.1245087673901359</v>
      </c>
      <c r="AG188" s="90">
        <v>122.25571245186136</v>
      </c>
      <c r="AH188" s="91">
        <v>506.13607188703463</v>
      </c>
      <c r="AI188" s="90">
        <v>9.8856067764322102</v>
      </c>
      <c r="AJ188" s="91">
        <v>25.199658935858924</v>
      </c>
      <c r="AK188" s="106">
        <v>4056.4826700898589</v>
      </c>
      <c r="AL188" s="107">
        <v>8162.289550706033</v>
      </c>
      <c r="AM188" s="106"/>
      <c r="AN188" s="107"/>
      <c r="AO188" s="106">
        <v>979.3383609756097</v>
      </c>
      <c r="AP188" s="107">
        <v>0</v>
      </c>
      <c r="AQ188" s="122">
        <v>56.560068559811974</v>
      </c>
      <c r="AR188" s="115">
        <v>48.629226609147722</v>
      </c>
      <c r="AS188" s="114">
        <v>108.70126636813316</v>
      </c>
      <c r="AT188" s="115">
        <v>144.47743865795255</v>
      </c>
      <c r="AU188" s="106">
        <v>3398.9751091142489</v>
      </c>
      <c r="AV188" s="107">
        <v>6174.8293709884465</v>
      </c>
      <c r="AW188" s="151"/>
    </row>
    <row r="189" spans="1:57" ht="15" customHeight="1" x14ac:dyDescent="0.3">
      <c r="A189" s="38" t="s">
        <v>323</v>
      </c>
      <c r="B189" s="146">
        <v>7500</v>
      </c>
      <c r="C189" s="160">
        <f>_xlfn.XLOOKUP($A189,'Kunnat aakkosjärj.'!$B$20:$B$312,'Kunnat aakkosjärj.'!D$20:D$312)</f>
        <v>8.61</v>
      </c>
      <c r="D189" s="35">
        <v>784.07432399999993</v>
      </c>
      <c r="E189" s="34">
        <v>3353.5198866666665</v>
      </c>
      <c r="F189" s="35">
        <v>3519.6028133333334</v>
      </c>
      <c r="G189" s="34">
        <v>5588.8061786666667</v>
      </c>
      <c r="H189" s="287">
        <v>22.277352462320074</v>
      </c>
      <c r="I189" s="288">
        <v>60.004225937688936</v>
      </c>
      <c r="J189" s="35">
        <v>-2733.166741333333</v>
      </c>
      <c r="K189" s="34">
        <v>-2235.0418</v>
      </c>
      <c r="L189" s="123">
        <v>2332.0761266666664</v>
      </c>
      <c r="M189" s="35">
        <v>1198.9790666666668</v>
      </c>
      <c r="N189" s="34">
        <v>1198.9790666666668</v>
      </c>
      <c r="O189" s="35">
        <v>3531.0551933333331</v>
      </c>
      <c r="P189" s="34">
        <v>3531.0551933333331</v>
      </c>
      <c r="Q189" s="130">
        <v>760.68056533333333</v>
      </c>
      <c r="R189" s="34">
        <v>1146.2057933333333</v>
      </c>
      <c r="S189" s="35">
        <v>330.20027333333331</v>
      </c>
      <c r="T189" s="34">
        <v>655.00296400000002</v>
      </c>
      <c r="U189" s="35">
        <v>230.36945356051697</v>
      </c>
      <c r="V189" s="34">
        <v>174.99245901631267</v>
      </c>
      <c r="W189" s="35">
        <v>430.48029200000002</v>
      </c>
      <c r="X189" s="34">
        <v>548.80282933333331</v>
      </c>
      <c r="Y189" s="90">
        <v>498.90750399999996</v>
      </c>
      <c r="Z189" s="91">
        <v>776.08591599999988</v>
      </c>
      <c r="AA189" s="90">
        <v>152.46925717383746</v>
      </c>
      <c r="AB189" s="91">
        <v>147.69058034720649</v>
      </c>
      <c r="AC189" s="90">
        <v>294.33096533333338</v>
      </c>
      <c r="AD189" s="91">
        <v>498.03329066666669</v>
      </c>
      <c r="AE189" s="96">
        <v>1.1458151031917889</v>
      </c>
      <c r="AF189" s="97">
        <v>1.1524233418183996</v>
      </c>
      <c r="AG189" s="90">
        <v>296.41472266666665</v>
      </c>
      <c r="AH189" s="91">
        <v>513.37685066666666</v>
      </c>
      <c r="AI189" s="90">
        <v>22.240939960167086</v>
      </c>
      <c r="AJ189" s="91">
        <v>25.884924755485574</v>
      </c>
      <c r="AK189" s="106">
        <v>5164.666666666667</v>
      </c>
      <c r="AL189" s="107">
        <v>7740.0213199999998</v>
      </c>
      <c r="AM189" s="106"/>
      <c r="AN189" s="107"/>
      <c r="AO189" s="106">
        <v>1569.5409173333335</v>
      </c>
      <c r="AP189" s="107">
        <v>18.933333333333334</v>
      </c>
      <c r="AQ189" s="122">
        <v>49.500513530717463</v>
      </c>
      <c r="AR189" s="115">
        <v>39.286486748377861</v>
      </c>
      <c r="AS189" s="114">
        <v>133.12063985393152</v>
      </c>
      <c r="AT189" s="115">
        <v>127.44869541026199</v>
      </c>
      <c r="AU189" s="106">
        <v>2072.5041173333334</v>
      </c>
      <c r="AV189" s="107">
        <v>2169.1361786666666</v>
      </c>
      <c r="AW189" s="151"/>
    </row>
    <row r="190" spans="1:57" ht="15" customHeight="1" x14ac:dyDescent="0.3">
      <c r="A190" s="38" t="s">
        <v>325</v>
      </c>
      <c r="B190" s="146">
        <v>68956</v>
      </c>
      <c r="C190" s="160">
        <f>_xlfn.XLOOKUP($A190,'Kunnat aakkosjärj.'!$B$20:$B$312,'Kunnat aakkosjärj.'!D$20:D$312)</f>
        <v>8.36</v>
      </c>
      <c r="D190" s="35">
        <v>1211.9974522884156</v>
      </c>
      <c r="E190" s="34">
        <v>5077.4032400371252</v>
      </c>
      <c r="F190" s="35">
        <v>3997.2984590173446</v>
      </c>
      <c r="G190" s="34">
        <v>7529.670361969952</v>
      </c>
      <c r="H190" s="287">
        <v>30.320414267649177</v>
      </c>
      <c r="I190" s="288">
        <v>67.431945834993329</v>
      </c>
      <c r="J190" s="35">
        <v>-2757.4637725506122</v>
      </c>
      <c r="K190" s="34">
        <v>-2380.5008511224551</v>
      </c>
      <c r="L190" s="123">
        <v>2728.4227927954057</v>
      </c>
      <c r="M190" s="35">
        <v>712.62951998375775</v>
      </c>
      <c r="N190" s="34">
        <v>980.74893613318636</v>
      </c>
      <c r="O190" s="35">
        <v>3441.0523127791635</v>
      </c>
      <c r="P190" s="34">
        <v>3709.1717289285921</v>
      </c>
      <c r="Q190" s="130">
        <v>690.12267199373514</v>
      </c>
      <c r="R190" s="34">
        <v>1249.3279410058587</v>
      </c>
      <c r="S190" s="35">
        <v>488.28453028017867</v>
      </c>
      <c r="T190" s="34">
        <v>819.49736324612797</v>
      </c>
      <c r="U190" s="35">
        <v>141.33617372595057</v>
      </c>
      <c r="V190" s="34">
        <v>152.45051381948565</v>
      </c>
      <c r="W190" s="35">
        <v>201.83814171355647</v>
      </c>
      <c r="X190" s="34">
        <v>429.83057775973083</v>
      </c>
      <c r="Y190" s="90">
        <v>737.9340949301004</v>
      </c>
      <c r="Z190" s="91">
        <v>1301.5624482278554</v>
      </c>
      <c r="AA190" s="90">
        <v>93.520908593318993</v>
      </c>
      <c r="AB190" s="91">
        <v>95.986784399540994</v>
      </c>
      <c r="AC190" s="90">
        <v>-21.088477289866002</v>
      </c>
      <c r="AD190" s="91">
        <v>-78.607357880387497</v>
      </c>
      <c r="AE190" s="96">
        <v>1.0689739957286335</v>
      </c>
      <c r="AF190" s="97">
        <v>1.0963111736304298</v>
      </c>
      <c r="AG190" s="90">
        <v>233.79527814838445</v>
      </c>
      <c r="AH190" s="91">
        <v>603.48344973606356</v>
      </c>
      <c r="AI190" s="90">
        <v>15.830922949324401</v>
      </c>
      <c r="AJ190" s="91">
        <v>21.977160788814977</v>
      </c>
      <c r="AK190" s="106">
        <v>5111.1158353152741</v>
      </c>
      <c r="AL190" s="107">
        <v>8972.5330850107312</v>
      </c>
      <c r="AM190" s="106"/>
      <c r="AN190" s="107"/>
      <c r="AO190" s="106">
        <v>293.4165238702941</v>
      </c>
      <c r="AP190" s="107">
        <v>70.519325656940666</v>
      </c>
      <c r="AQ190" s="122">
        <v>47.060819118997379</v>
      </c>
      <c r="AR190" s="115">
        <v>41.809978864728656</v>
      </c>
      <c r="AS190" s="114">
        <v>123.53428855530296</v>
      </c>
      <c r="AT190" s="115">
        <v>136.604072212548</v>
      </c>
      <c r="AU190" s="106">
        <v>327.5674794071582</v>
      </c>
      <c r="AV190" s="107">
        <v>3725.6748631011083</v>
      </c>
      <c r="AW190" s="151"/>
    </row>
    <row r="191" spans="1:57" ht="15" customHeight="1" x14ac:dyDescent="0.3">
      <c r="A191" s="38" t="s">
        <v>34</v>
      </c>
      <c r="B191" s="146">
        <v>6291</v>
      </c>
      <c r="C191" s="160">
        <f>_xlfn.XLOOKUP($A191,'Kunnat aakkosjärj.'!$B$20:$B$312,'Kunnat aakkosjärj.'!D$20:D$312)</f>
        <v>8.86</v>
      </c>
      <c r="D191" s="35">
        <v>1201.8789604196472</v>
      </c>
      <c r="E191" s="34">
        <v>3007.1107931966303</v>
      </c>
      <c r="F191" s="35">
        <v>4466.112678429502</v>
      </c>
      <c r="G191" s="34">
        <v>6172.0758226037196</v>
      </c>
      <c r="H191" s="287">
        <v>26.911075625666591</v>
      </c>
      <c r="I191" s="288">
        <v>48.721222480511692</v>
      </c>
      <c r="J191" s="35">
        <v>-3264.2337180098552</v>
      </c>
      <c r="K191" s="34">
        <v>-3162.80066762041</v>
      </c>
      <c r="L191" s="123">
        <v>2359.8530424415831</v>
      </c>
      <c r="M191" s="35">
        <v>1431.6855825782864</v>
      </c>
      <c r="N191" s="34">
        <v>1431.6855825782864</v>
      </c>
      <c r="O191" s="35">
        <v>3791.5386250198694</v>
      </c>
      <c r="P191" s="34">
        <v>3791.5386250198694</v>
      </c>
      <c r="Q191" s="130">
        <v>485.06033222063263</v>
      </c>
      <c r="R191" s="34">
        <v>580.75695437927197</v>
      </c>
      <c r="S191" s="35">
        <v>325.3246828803052</v>
      </c>
      <c r="T191" s="34">
        <v>380.41122238117947</v>
      </c>
      <c r="U191" s="35">
        <v>149.10037809799326</v>
      </c>
      <c r="V191" s="34">
        <v>152.66556826163824</v>
      </c>
      <c r="W191" s="35">
        <v>159.73564934032746</v>
      </c>
      <c r="X191" s="34">
        <v>200.3457319980925</v>
      </c>
      <c r="Y191" s="90">
        <v>1512.874517564775</v>
      </c>
      <c r="Z191" s="91">
        <v>1475.7014783023367</v>
      </c>
      <c r="AA191" s="90">
        <v>32.062165539110175</v>
      </c>
      <c r="AB191" s="91">
        <v>39.354636619825115</v>
      </c>
      <c r="AC191" s="90">
        <v>-1006.7221777141948</v>
      </c>
      <c r="AD191" s="91">
        <v>-869.31266889206802</v>
      </c>
      <c r="AE191" s="96">
        <v>0.68757809972564898</v>
      </c>
      <c r="AF191" s="97">
        <v>0.77742743523820701</v>
      </c>
      <c r="AG191" s="90">
        <v>519.06417580670802</v>
      </c>
      <c r="AH191" s="91">
        <v>791.06835161341598</v>
      </c>
      <c r="AI191" s="90">
        <v>28.907527573192368</v>
      </c>
      <c r="AJ191" s="91">
        <v>34.962796055885335</v>
      </c>
      <c r="AK191" s="106">
        <v>5863.4811158798284</v>
      </c>
      <c r="AL191" s="107">
        <v>6136.8710856779526</v>
      </c>
      <c r="AM191" s="106"/>
      <c r="AN191" s="107"/>
      <c r="AO191" s="106">
        <v>0</v>
      </c>
      <c r="AP191" s="107">
        <v>0</v>
      </c>
      <c r="AQ191" s="122">
        <v>33.060631757414392</v>
      </c>
      <c r="AR191" s="115">
        <v>32.802170868673095</v>
      </c>
      <c r="AS191" s="114">
        <v>140.63159962872922</v>
      </c>
      <c r="AT191" s="115">
        <v>112.20503628417129</v>
      </c>
      <c r="AU191" s="106">
        <v>1206.8949499284693</v>
      </c>
      <c r="AV191" s="107">
        <v>1508.0867906533142</v>
      </c>
      <c r="AW191" s="151"/>
    </row>
    <row r="192" spans="1:57" ht="15" customHeight="1" x14ac:dyDescent="0.3">
      <c r="A192" s="38"/>
      <c r="B192" s="146"/>
      <c r="C192" s="160"/>
      <c r="D192" s="35"/>
      <c r="E192" s="34"/>
      <c r="F192" s="35"/>
      <c r="G192" s="34"/>
      <c r="H192" s="287"/>
      <c r="I192" s="288"/>
      <c r="J192" s="35"/>
      <c r="K192" s="34"/>
      <c r="L192" s="123"/>
      <c r="M192" s="35"/>
      <c r="N192" s="34"/>
      <c r="O192" s="35"/>
      <c r="P192" s="34"/>
      <c r="Q192" s="130"/>
      <c r="R192" s="34"/>
      <c r="S192" s="35"/>
      <c r="T192" s="34"/>
      <c r="U192" s="35"/>
      <c r="V192" s="34"/>
      <c r="W192" s="35"/>
      <c r="X192" s="34"/>
      <c r="Y192" s="90"/>
      <c r="Z192" s="91"/>
      <c r="AA192" s="90"/>
      <c r="AB192" s="91"/>
      <c r="AC192" s="90"/>
      <c r="AD192" s="91"/>
      <c r="AE192" s="96"/>
      <c r="AF192" s="97"/>
      <c r="AG192" s="90"/>
      <c r="AH192" s="91"/>
      <c r="AI192" s="90"/>
      <c r="AJ192" s="91"/>
      <c r="AK192" s="106"/>
      <c r="AL192" s="107"/>
      <c r="AM192" s="106"/>
      <c r="AN192" s="107"/>
      <c r="AO192" s="106"/>
      <c r="AP192" s="107"/>
      <c r="AQ192" s="122"/>
      <c r="AR192" s="115"/>
      <c r="AS192" s="114"/>
      <c r="AT192" s="115"/>
      <c r="AU192" s="106"/>
      <c r="AV192" s="107"/>
      <c r="AW192" s="151"/>
      <c r="AX192" s="8"/>
      <c r="AY192" s="8"/>
      <c r="AZ192" s="8"/>
      <c r="BA192" s="8"/>
      <c r="BB192" s="8"/>
      <c r="BC192" s="8"/>
      <c r="BD192" s="8"/>
      <c r="BE192" s="8"/>
    </row>
    <row r="193" spans="1:57" ht="15" customHeight="1" x14ac:dyDescent="0.3">
      <c r="A193" s="289" t="s">
        <v>365</v>
      </c>
      <c r="B193" s="146">
        <v>162321</v>
      </c>
      <c r="C193" s="160">
        <f>maakunnittain!C25</f>
        <v>8.11</v>
      </c>
      <c r="D193" s="35">
        <v>954.14505301224119</v>
      </c>
      <c r="E193" s="34">
        <v>1835.0743622821446</v>
      </c>
      <c r="F193" s="35">
        <v>3385.6327955717375</v>
      </c>
      <c r="G193" s="34">
        <v>4418.10265578699</v>
      </c>
      <c r="H193" s="287">
        <v>28.182177767778654</v>
      </c>
      <c r="I193" s="288">
        <v>41.535349113685676</v>
      </c>
      <c r="J193" s="35">
        <v>-2395.4673569655192</v>
      </c>
      <c r="K193" s="34">
        <v>-2586.7354436579371</v>
      </c>
      <c r="L193" s="123">
        <v>2134.5116745830792</v>
      </c>
      <c r="M193" s="35">
        <v>914.17376925967665</v>
      </c>
      <c r="N193" s="34">
        <v>1383.8882060854726</v>
      </c>
      <c r="O193" s="35">
        <v>3048.6854438427563</v>
      </c>
      <c r="P193" s="34">
        <v>3518.3998806685518</v>
      </c>
      <c r="Q193" s="130">
        <v>699.07380480652535</v>
      </c>
      <c r="R193" s="34">
        <v>940.36580263798271</v>
      </c>
      <c r="S193" s="35">
        <v>465.01375681519949</v>
      </c>
      <c r="T193" s="34">
        <v>618.36606982460671</v>
      </c>
      <c r="U193" s="35">
        <v>150.33400508285249</v>
      </c>
      <c r="V193" s="34">
        <v>152.0726715980241</v>
      </c>
      <c r="W193" s="35">
        <v>234.0600479913258</v>
      </c>
      <c r="X193" s="34">
        <v>322.09139125559847</v>
      </c>
      <c r="Y193" s="90">
        <v>563.43739238915487</v>
      </c>
      <c r="Z193" s="91">
        <v>794.72199425829058</v>
      </c>
      <c r="AA193" s="90">
        <v>124.01985790484102</v>
      </c>
      <c r="AB193" s="91">
        <v>118.32638450073611</v>
      </c>
      <c r="AC193" s="90">
        <v>122.06533849594324</v>
      </c>
      <c r="AD193" s="91">
        <v>164.75277622735197</v>
      </c>
      <c r="AE193" s="96">
        <v>1.9912775287452096</v>
      </c>
      <c r="AF193" s="97">
        <v>1.5621514729451842</v>
      </c>
      <c r="AG193" s="90">
        <v>1412.6835898620634</v>
      </c>
      <c r="AH193" s="91">
        <v>1864.0932825697232</v>
      </c>
      <c r="AI193" s="90">
        <v>115.53454403211647</v>
      </c>
      <c r="AJ193" s="91">
        <v>115.53741548159512</v>
      </c>
      <c r="AK193" s="106">
        <v>2612.7697271455945</v>
      </c>
      <c r="AL193" s="107">
        <v>4569.9006967059104</v>
      </c>
      <c r="AM193" s="106"/>
      <c r="AN193" s="107"/>
      <c r="AO193" s="106">
        <v>261.50691303035347</v>
      </c>
      <c r="AP193" s="107">
        <v>46.77261518842294</v>
      </c>
      <c r="AQ193" s="122">
        <v>60.511022997637198</v>
      </c>
      <c r="AR193" s="115">
        <v>48.668755751232659</v>
      </c>
      <c r="AS193" s="114">
        <v>79.841486053386404</v>
      </c>
      <c r="AT193" s="115">
        <v>102.03812194007924</v>
      </c>
      <c r="AU193" s="106">
        <v>1154.6270764719288</v>
      </c>
      <c r="AV193" s="107">
        <v>1788.1792352191028</v>
      </c>
      <c r="AW193" s="141"/>
      <c r="AX193" s="8"/>
      <c r="AY193" s="8"/>
      <c r="AZ193" s="8"/>
      <c r="BA193" s="8"/>
      <c r="BB193" s="8"/>
      <c r="BC193" s="8"/>
      <c r="BD193" s="8"/>
      <c r="BE193" s="8"/>
    </row>
    <row r="194" spans="1:57" ht="15" customHeight="1" x14ac:dyDescent="0.3">
      <c r="A194" s="38" t="s">
        <v>102</v>
      </c>
      <c r="B194" s="146">
        <v>3001</v>
      </c>
      <c r="C194" s="160">
        <f>_xlfn.XLOOKUP($A194,'Kunnat aakkosjärj.'!$B$20:$B$312,'Kunnat aakkosjärj.'!D$20:D$312)</f>
        <v>8.86</v>
      </c>
      <c r="D194" s="35">
        <v>1548.202852382539</v>
      </c>
      <c r="E194" s="34">
        <v>1918.5562512495833</v>
      </c>
      <c r="F194" s="35">
        <v>3830.472529156948</v>
      </c>
      <c r="G194" s="34">
        <v>4106.2785671442853</v>
      </c>
      <c r="H194" s="287">
        <v>40.418064366677093</v>
      </c>
      <c r="I194" s="288">
        <v>46.722506032605693</v>
      </c>
      <c r="J194" s="35">
        <v>-2282.2696767744083</v>
      </c>
      <c r="K194" s="34">
        <v>-2187.7223158947018</v>
      </c>
      <c r="L194" s="123">
        <v>2576.4830156614462</v>
      </c>
      <c r="M194" s="35">
        <v>217.85371542819061</v>
      </c>
      <c r="N194" s="34">
        <v>217.85371542819061</v>
      </c>
      <c r="O194" s="35">
        <v>2794.3367310896369</v>
      </c>
      <c r="P194" s="34">
        <v>2794.3367310896369</v>
      </c>
      <c r="Q194" s="130">
        <v>630.12015994668445</v>
      </c>
      <c r="R194" s="34">
        <v>719.89750749750078</v>
      </c>
      <c r="S194" s="35">
        <v>444.35110629790069</v>
      </c>
      <c r="T194" s="34">
        <v>505.63393535488171</v>
      </c>
      <c r="U194" s="35">
        <v>141.80681695529321</v>
      </c>
      <c r="V194" s="34">
        <v>142.37523575078822</v>
      </c>
      <c r="W194" s="35">
        <v>185.76905364878377</v>
      </c>
      <c r="X194" s="34">
        <v>214.26357214261913</v>
      </c>
      <c r="Y194" s="90">
        <v>282.85429190269912</v>
      </c>
      <c r="Z194" s="91">
        <v>282.85429190269912</v>
      </c>
      <c r="AA194" s="90">
        <v>222.77199886485852</v>
      </c>
      <c r="AB194" s="91">
        <v>254.51178508019353</v>
      </c>
      <c r="AC194" s="90">
        <v>344.99885704765074</v>
      </c>
      <c r="AD194" s="91">
        <v>431.28678107297566</v>
      </c>
      <c r="AE194" s="96">
        <v>1.6783602428155964</v>
      </c>
      <c r="AF194" s="97">
        <v>1.7526466730682893</v>
      </c>
      <c r="AG194" s="90">
        <v>1126.5960613128957</v>
      </c>
      <c r="AH194" s="91">
        <v>1351.2739386871042</v>
      </c>
      <c r="AI194" s="90">
        <v>98.170452907803508</v>
      </c>
      <c r="AJ194" s="91">
        <v>109.85289020453283</v>
      </c>
      <c r="AK194" s="106">
        <v>2968.793735421526</v>
      </c>
      <c r="AL194" s="107">
        <v>3225.6406697767411</v>
      </c>
      <c r="AM194" s="106"/>
      <c r="AN194" s="107"/>
      <c r="AO194" s="106">
        <v>20.447464178607131</v>
      </c>
      <c r="AP194" s="107">
        <v>2.332555814728424</v>
      </c>
      <c r="AQ194" s="122">
        <v>56.918908825440504</v>
      </c>
      <c r="AR194" s="115">
        <v>52.363521702797009</v>
      </c>
      <c r="AS194" s="114">
        <v>80.362708090886301</v>
      </c>
      <c r="AT194" s="115">
        <v>83.460100331915854</v>
      </c>
      <c r="AU194" s="106">
        <v>1890.4972909030323</v>
      </c>
      <c r="AV194" s="107">
        <v>1748.5912895701433</v>
      </c>
      <c r="AW194" s="151"/>
    </row>
    <row r="195" spans="1:57" ht="15" customHeight="1" x14ac:dyDescent="0.3">
      <c r="A195" s="38" t="s">
        <v>119</v>
      </c>
      <c r="B195" s="146">
        <v>4406</v>
      </c>
      <c r="C195" s="160">
        <f>_xlfn.XLOOKUP($A195,'Kunnat aakkosjärj.'!$B$20:$B$312,'Kunnat aakkosjärj.'!D$20:D$312)</f>
        <v>8.36</v>
      </c>
      <c r="D195" s="35">
        <v>740.24381071266453</v>
      </c>
      <c r="E195" s="34">
        <v>1873.3567907399001</v>
      </c>
      <c r="F195" s="35">
        <v>3607.7392805265545</v>
      </c>
      <c r="G195" s="34">
        <v>4398.5454561960969</v>
      </c>
      <c r="H195" s="287">
        <v>20.518218007278644</v>
      </c>
      <c r="I195" s="288">
        <v>42.590370143861072</v>
      </c>
      <c r="J195" s="35">
        <v>-2855.0826554698137</v>
      </c>
      <c r="K195" s="34">
        <v>-2525.424083068543</v>
      </c>
      <c r="L195" s="123">
        <v>2387.3142986836133</v>
      </c>
      <c r="M195" s="35">
        <v>1132.3876532001816</v>
      </c>
      <c r="N195" s="34">
        <v>1132.3876532001816</v>
      </c>
      <c r="O195" s="35">
        <v>3519.7019518837951</v>
      </c>
      <c r="P195" s="34">
        <v>3519.7019518837951</v>
      </c>
      <c r="Q195" s="130">
        <v>712.44477303676808</v>
      </c>
      <c r="R195" s="34">
        <v>1028.0155129369041</v>
      </c>
      <c r="S195" s="35">
        <v>310.69101906491147</v>
      </c>
      <c r="T195" s="34">
        <v>491.24965501588741</v>
      </c>
      <c r="U195" s="35">
        <v>229.30974161435924</v>
      </c>
      <c r="V195" s="34">
        <v>209.26539132198621</v>
      </c>
      <c r="W195" s="35">
        <v>401.75375397185655</v>
      </c>
      <c r="X195" s="34">
        <v>537.74301407172038</v>
      </c>
      <c r="Y195" s="90">
        <v>70.794677712210614</v>
      </c>
      <c r="Z195" s="91">
        <v>256.75117566954151</v>
      </c>
      <c r="AA195" s="90">
        <v>1006.3535791955248</v>
      </c>
      <c r="AB195" s="91">
        <v>400.3936925531508</v>
      </c>
      <c r="AC195" s="90">
        <v>648.45921924648201</v>
      </c>
      <c r="AD195" s="91">
        <v>759.03460508397643</v>
      </c>
      <c r="AE195" s="96">
        <v>3.218027104027291</v>
      </c>
      <c r="AF195" s="97">
        <v>2.2680278601822899</v>
      </c>
      <c r="AG195" s="90">
        <v>2333.3800771674987</v>
      </c>
      <c r="AH195" s="91">
        <v>2824.4454062641853</v>
      </c>
      <c r="AI195" s="90">
        <v>212.46464733380284</v>
      </c>
      <c r="AJ195" s="91">
        <v>198.43709686077628</v>
      </c>
      <c r="AK195" s="106">
        <v>1304.839332728098</v>
      </c>
      <c r="AL195" s="107">
        <v>3219.1813504312299</v>
      </c>
      <c r="AM195" s="106"/>
      <c r="AN195" s="107"/>
      <c r="AO195" s="106">
        <v>230.82160689968225</v>
      </c>
      <c r="AP195" s="107">
        <v>0</v>
      </c>
      <c r="AQ195" s="122">
        <v>76.797929172894158</v>
      </c>
      <c r="AR195" s="115">
        <v>58.980155040372871</v>
      </c>
      <c r="AS195" s="114">
        <v>43.330690742626182</v>
      </c>
      <c r="AT195" s="115">
        <v>75.531659662040937</v>
      </c>
      <c r="AU195" s="106">
        <v>2158.8211143894691</v>
      </c>
      <c r="AV195" s="107">
        <v>855.25247162959602</v>
      </c>
      <c r="AW195" s="151"/>
    </row>
    <row r="196" spans="1:57" ht="15" customHeight="1" x14ac:dyDescent="0.3">
      <c r="A196" s="38" t="s">
        <v>26</v>
      </c>
      <c r="B196" s="146">
        <v>78062</v>
      </c>
      <c r="C196" s="160">
        <f>_xlfn.XLOOKUP($A196,'Kunnat aakkosjärj.'!$B$20:$B$312,'Kunnat aakkosjärj.'!D$20:D$312)</f>
        <v>7.86</v>
      </c>
      <c r="D196" s="35">
        <v>994.77759024877662</v>
      </c>
      <c r="E196" s="34">
        <v>2065.8597209910072</v>
      </c>
      <c r="F196" s="35">
        <v>3241.7043245112859</v>
      </c>
      <c r="G196" s="34">
        <v>4597.9372790858552</v>
      </c>
      <c r="H196" s="287">
        <v>30.686869950693229</v>
      </c>
      <c r="I196" s="288">
        <v>44.930141400313616</v>
      </c>
      <c r="J196" s="35">
        <v>-2191.9767414362941</v>
      </c>
      <c r="K196" s="34">
        <v>-2536.7880429658476</v>
      </c>
      <c r="L196" s="123">
        <v>2187.2088765340368</v>
      </c>
      <c r="M196" s="35">
        <v>721.39009236248114</v>
      </c>
      <c r="N196" s="34">
        <v>1464.5036260920806</v>
      </c>
      <c r="O196" s="35">
        <v>2908.5989688965178</v>
      </c>
      <c r="P196" s="34">
        <v>3651.7125026261174</v>
      </c>
      <c r="Q196" s="130">
        <v>747.22281302041961</v>
      </c>
      <c r="R196" s="34">
        <v>1099.8637825062131</v>
      </c>
      <c r="S196" s="35">
        <v>479.51040724039859</v>
      </c>
      <c r="T196" s="34">
        <v>729.67932246163309</v>
      </c>
      <c r="U196" s="35">
        <v>155.83036399996334</v>
      </c>
      <c r="V196" s="34">
        <v>150.73248599065852</v>
      </c>
      <c r="W196" s="35">
        <v>267.71240578002102</v>
      </c>
      <c r="X196" s="34">
        <v>370.18446004457996</v>
      </c>
      <c r="Y196" s="90">
        <v>615.99506059286216</v>
      </c>
      <c r="Z196" s="91">
        <v>876.5865022674285</v>
      </c>
      <c r="AA196" s="90">
        <v>121.30337738443193</v>
      </c>
      <c r="AB196" s="91">
        <v>125.47122042847371</v>
      </c>
      <c r="AC196" s="90">
        <v>133.45638249084061</v>
      </c>
      <c r="AD196" s="91">
        <v>297.43148753554868</v>
      </c>
      <c r="AE196" s="96">
        <v>1.934314562434196</v>
      </c>
      <c r="AF196" s="97">
        <v>1.4240288517240931</v>
      </c>
      <c r="AG196" s="90">
        <v>1409.8916969844483</v>
      </c>
      <c r="AH196" s="91">
        <v>1918.9272374522814</v>
      </c>
      <c r="AI196" s="90">
        <v>117.93082866039511</v>
      </c>
      <c r="AJ196" s="91">
        <v>112.24654385301636</v>
      </c>
      <c r="AK196" s="106">
        <v>2861.6293998360279</v>
      </c>
      <c r="AL196" s="107">
        <v>5909.4304272245136</v>
      </c>
      <c r="AM196" s="106"/>
      <c r="AN196" s="107"/>
      <c r="AO196" s="106">
        <v>221.48455227895778</v>
      </c>
      <c r="AP196" s="107">
        <v>38.206324844354484</v>
      </c>
      <c r="AQ196" s="122">
        <v>56.576740585915609</v>
      </c>
      <c r="AR196" s="115">
        <v>40.600198064260233</v>
      </c>
      <c r="AS196" s="114">
        <v>87.299131558467508</v>
      </c>
      <c r="AT196" s="115">
        <v>119.75390365731288</v>
      </c>
      <c r="AU196" s="106">
        <v>581.18446081319985</v>
      </c>
      <c r="AV196" s="107">
        <v>1016.2897612154442</v>
      </c>
      <c r="AW196" s="151"/>
    </row>
    <row r="197" spans="1:57" ht="15" customHeight="1" x14ac:dyDescent="0.3">
      <c r="A197" s="38" t="s">
        <v>127</v>
      </c>
      <c r="B197" s="146">
        <v>4259</v>
      </c>
      <c r="C197" s="160">
        <f>_xlfn.XLOOKUP($A197,'Kunnat aakkosjärj.'!$B$20:$B$312,'Kunnat aakkosjärj.'!D$20:D$312)</f>
        <v>8.11</v>
      </c>
      <c r="D197" s="35">
        <v>1144.2432660248885</v>
      </c>
      <c r="E197" s="34">
        <v>2115.0745761915941</v>
      </c>
      <c r="F197" s="35">
        <v>3354.8536064803943</v>
      </c>
      <c r="G197" s="34">
        <v>4150.1375557642641</v>
      </c>
      <c r="H197" s="287">
        <v>34.10709974988518</v>
      </c>
      <c r="I197" s="288">
        <v>50.963963188494724</v>
      </c>
      <c r="J197" s="35">
        <v>-2210.610340455506</v>
      </c>
      <c r="K197" s="34">
        <v>-2035.0629795726697</v>
      </c>
      <c r="L197" s="123">
        <v>1987.9589833294201</v>
      </c>
      <c r="M197" s="35">
        <v>762.74078422164825</v>
      </c>
      <c r="N197" s="34">
        <v>762.74078422164825</v>
      </c>
      <c r="O197" s="35">
        <v>2750.6997675510684</v>
      </c>
      <c r="P197" s="34">
        <v>2750.6997675510684</v>
      </c>
      <c r="Q197" s="130">
        <v>676.07989434139472</v>
      </c>
      <c r="R197" s="34">
        <v>859.6777248180324</v>
      </c>
      <c r="S197" s="35">
        <v>419.69977694294437</v>
      </c>
      <c r="T197" s="34">
        <v>483.84754872035688</v>
      </c>
      <c r="U197" s="35">
        <v>161.08655078777983</v>
      </c>
      <c r="V197" s="34">
        <v>177.67532915928635</v>
      </c>
      <c r="W197" s="35">
        <v>256.3801173984503</v>
      </c>
      <c r="X197" s="34">
        <v>375.83017609767552</v>
      </c>
      <c r="Y197" s="90">
        <v>227.57799013853017</v>
      </c>
      <c r="Z197" s="91">
        <v>295.44326602488849</v>
      </c>
      <c r="AA197" s="90">
        <v>297.07613373764951</v>
      </c>
      <c r="AB197" s="91">
        <v>290.97895389012257</v>
      </c>
      <c r="AC197" s="90">
        <v>499.49782812866869</v>
      </c>
      <c r="AD197" s="91">
        <v>626.75429208734442</v>
      </c>
      <c r="AE197" s="96">
        <v>3.3996545310022293</v>
      </c>
      <c r="AF197" s="97">
        <v>3.3019736840597105</v>
      </c>
      <c r="AG197" s="90">
        <v>1541.5342686076544</v>
      </c>
      <c r="AH197" s="91">
        <v>2090.6754989434139</v>
      </c>
      <c r="AI197" s="90">
        <v>146.30636164426821</v>
      </c>
      <c r="AJ197" s="91">
        <v>161.99642952055379</v>
      </c>
      <c r="AK197" s="106">
        <v>1554.4287391406433</v>
      </c>
      <c r="AL197" s="107">
        <v>2043.9802747123738</v>
      </c>
      <c r="AM197" s="106"/>
      <c r="AN197" s="107"/>
      <c r="AO197" s="106">
        <v>643.05244188776715</v>
      </c>
      <c r="AP197" s="107">
        <v>617.18830711434612</v>
      </c>
      <c r="AQ197" s="122">
        <v>74.559878998589497</v>
      </c>
      <c r="AR197" s="115">
        <v>68.274557522477977</v>
      </c>
      <c r="AS197" s="114">
        <v>61.336437401394633</v>
      </c>
      <c r="AT197" s="115">
        <v>62.548987722121204</v>
      </c>
      <c r="AU197" s="106">
        <v>3088.1477905611646</v>
      </c>
      <c r="AV197" s="107">
        <v>3205.2569359004465</v>
      </c>
      <c r="AW197" s="151"/>
    </row>
    <row r="198" spans="1:57" ht="15" customHeight="1" x14ac:dyDescent="0.3">
      <c r="A198" s="38" t="s">
        <v>157</v>
      </c>
      <c r="B198" s="146">
        <v>9689</v>
      </c>
      <c r="C198" s="160">
        <f>_xlfn.XLOOKUP($A198,'Kunnat aakkosjärj.'!$B$20:$B$312,'Kunnat aakkosjärj.'!D$20:D$312)</f>
        <v>8.11</v>
      </c>
      <c r="D198" s="35">
        <v>756.62359789451955</v>
      </c>
      <c r="E198" s="34">
        <v>1348.351311796883</v>
      </c>
      <c r="F198" s="35">
        <v>3232.7087924450407</v>
      </c>
      <c r="G198" s="34">
        <v>4095.7326328826503</v>
      </c>
      <c r="H198" s="287">
        <v>23.405250719235113</v>
      </c>
      <c r="I198" s="288">
        <v>32.920882114511691</v>
      </c>
      <c r="J198" s="35">
        <v>-2476.0265775621842</v>
      </c>
      <c r="K198" s="34">
        <v>-2747.3813210857675</v>
      </c>
      <c r="L198" s="123">
        <v>1879.633285168748</v>
      </c>
      <c r="M198" s="35">
        <v>1522.6602115801422</v>
      </c>
      <c r="N198" s="34">
        <v>1833.1577139023634</v>
      </c>
      <c r="O198" s="35">
        <v>3402.29349674889</v>
      </c>
      <c r="P198" s="34">
        <v>3712.7909990711114</v>
      </c>
      <c r="Q198" s="130">
        <v>1003.0390638868821</v>
      </c>
      <c r="R198" s="34">
        <v>1015.5115450510888</v>
      </c>
      <c r="S198" s="35">
        <v>348.39106099700695</v>
      </c>
      <c r="T198" s="34">
        <v>268.73819486015071</v>
      </c>
      <c r="U198" s="35">
        <v>287.90608490827475</v>
      </c>
      <c r="V198" s="34">
        <v>377.88135980430815</v>
      </c>
      <c r="W198" s="35">
        <v>654.6480028898751</v>
      </c>
      <c r="X198" s="34">
        <v>747.86456084219219</v>
      </c>
      <c r="Y198" s="90">
        <v>524.39392300547013</v>
      </c>
      <c r="Z198" s="91">
        <v>1282.7076375270924</v>
      </c>
      <c r="AA198" s="90">
        <v>191.27587484960597</v>
      </c>
      <c r="AB198" s="91">
        <v>79.169369179782393</v>
      </c>
      <c r="AC198" s="90">
        <v>523.71522654556713</v>
      </c>
      <c r="AD198" s="91">
        <v>-221.81243575188358</v>
      </c>
      <c r="AE198" s="96">
        <v>39.829474362629831</v>
      </c>
      <c r="AF198" s="97">
        <v>5.1500354154475385</v>
      </c>
      <c r="AG198" s="90">
        <v>1769.4810424192383</v>
      </c>
      <c r="AH198" s="91">
        <v>2461.8893848694397</v>
      </c>
      <c r="AI198" s="90">
        <v>166.34687778944834</v>
      </c>
      <c r="AJ198" s="91">
        <v>160.95160653046023</v>
      </c>
      <c r="AK198" s="106">
        <v>165.07637527092578</v>
      </c>
      <c r="AL198" s="107">
        <v>1346.1963577252554</v>
      </c>
      <c r="AM198" s="106"/>
      <c r="AN198" s="107"/>
      <c r="AO198" s="106">
        <v>10.464521622458458</v>
      </c>
      <c r="AP198" s="107">
        <v>6.3723593766126534</v>
      </c>
      <c r="AQ198" s="122">
        <v>86.011803193022985</v>
      </c>
      <c r="AR198" s="115">
        <v>73.048441402616675</v>
      </c>
      <c r="AS198" s="114">
        <v>17.147679492880329</v>
      </c>
      <c r="AT198" s="115">
        <v>46.451757503392699</v>
      </c>
      <c r="AU198" s="106">
        <v>3073.7755950046444</v>
      </c>
      <c r="AV198" s="107">
        <v>4150.1551481060997</v>
      </c>
      <c r="AW198" s="151"/>
    </row>
    <row r="199" spans="1:57" ht="15" customHeight="1" x14ac:dyDescent="0.3">
      <c r="A199" s="38" t="s">
        <v>165</v>
      </c>
      <c r="B199" s="146">
        <v>15136</v>
      </c>
      <c r="C199" s="160">
        <f>_xlfn.XLOOKUP($A199,'Kunnat aakkosjärj.'!$B$20:$B$312,'Kunnat aakkosjärj.'!D$20:D$312)</f>
        <v>7.86</v>
      </c>
      <c r="D199" s="35">
        <v>624.1127292547568</v>
      </c>
      <c r="E199" s="34">
        <v>1031.561199127907</v>
      </c>
      <c r="F199" s="35">
        <v>3453.8921405919659</v>
      </c>
      <c r="G199" s="34">
        <v>3794.1444655126852</v>
      </c>
      <c r="H199" s="287">
        <v>18.069838427200843</v>
      </c>
      <c r="I199" s="288">
        <v>27.188242527515804</v>
      </c>
      <c r="J199" s="35">
        <v>-2829.7794113372092</v>
      </c>
      <c r="K199" s="34">
        <v>-2762.5626050475689</v>
      </c>
      <c r="L199" s="123">
        <v>2146.279832848837</v>
      </c>
      <c r="M199" s="35">
        <v>1253.0785544397463</v>
      </c>
      <c r="N199" s="34">
        <v>1379.8905523255812</v>
      </c>
      <c r="O199" s="35">
        <v>3399.3583872885833</v>
      </c>
      <c r="P199" s="34">
        <v>3526.1703851744182</v>
      </c>
      <c r="Q199" s="130">
        <v>543.90195295983085</v>
      </c>
      <c r="R199" s="34">
        <v>706.50802655919665</v>
      </c>
      <c r="S199" s="35">
        <v>459.66102669133193</v>
      </c>
      <c r="T199" s="34">
        <v>581.97868128964058</v>
      </c>
      <c r="U199" s="35">
        <v>118.32674979535905</v>
      </c>
      <c r="V199" s="34">
        <v>121.39757851500748</v>
      </c>
      <c r="W199" s="35">
        <v>84.240926268498939</v>
      </c>
      <c r="X199" s="34">
        <v>124.52934526955602</v>
      </c>
      <c r="Y199" s="90">
        <v>756.11445428118384</v>
      </c>
      <c r="Z199" s="91">
        <v>877.7731296247357</v>
      </c>
      <c r="AA199" s="90">
        <v>71.933812385176893</v>
      </c>
      <c r="AB199" s="91">
        <v>80.488682407177564</v>
      </c>
      <c r="AC199" s="90">
        <v>-211.29750462473572</v>
      </c>
      <c r="AD199" s="91">
        <v>-177.36800145348835</v>
      </c>
      <c r="AE199" s="96">
        <v>1.0360453777670571</v>
      </c>
      <c r="AF199" s="97">
        <v>1.0086845400503779</v>
      </c>
      <c r="AG199" s="90">
        <v>496.65363768498941</v>
      </c>
      <c r="AH199" s="91">
        <v>706.23920850951379</v>
      </c>
      <c r="AI199" s="90">
        <v>37.31508846698415</v>
      </c>
      <c r="AJ199" s="91">
        <v>47.483057341866925</v>
      </c>
      <c r="AK199" s="106">
        <v>4185.1088603329808</v>
      </c>
      <c r="AL199" s="107">
        <v>5597.5983694503175</v>
      </c>
      <c r="AM199" s="106"/>
      <c r="AN199" s="107"/>
      <c r="AO199" s="106">
        <v>2.9450621035940805</v>
      </c>
      <c r="AP199" s="107">
        <v>1.4138477801268499</v>
      </c>
      <c r="AQ199" s="122">
        <v>36.916911786796732</v>
      </c>
      <c r="AR199" s="115">
        <v>33.799531501228373</v>
      </c>
      <c r="AS199" s="114">
        <v>118.5279182351796</v>
      </c>
      <c r="AT199" s="115">
        <v>137.96148097279431</v>
      </c>
      <c r="AU199" s="106">
        <v>1146.1025482293867</v>
      </c>
      <c r="AV199" s="107">
        <v>1966.1946372885836</v>
      </c>
      <c r="AW199" s="151"/>
    </row>
    <row r="200" spans="1:57" ht="15" customHeight="1" x14ac:dyDescent="0.3">
      <c r="A200" s="38" t="s">
        <v>195</v>
      </c>
      <c r="B200" s="146">
        <v>10228</v>
      </c>
      <c r="C200" s="160">
        <f>_xlfn.XLOOKUP($A200,'Kunnat aakkosjärj.'!$B$20:$B$312,'Kunnat aakkosjärj.'!D$20:D$312)</f>
        <v>8.36</v>
      </c>
      <c r="D200" s="35">
        <v>777.83597477512706</v>
      </c>
      <c r="E200" s="34">
        <v>1574.1586654282362</v>
      </c>
      <c r="F200" s="35">
        <v>3257.0956521314038</v>
      </c>
      <c r="G200" s="34">
        <v>4287.1503998826747</v>
      </c>
      <c r="H200" s="287">
        <v>23.881275155862269</v>
      </c>
      <c r="I200" s="288">
        <v>36.718064882242423</v>
      </c>
      <c r="J200" s="35">
        <v>-2338.6530220962063</v>
      </c>
      <c r="K200" s="34">
        <v>-2716.9474149393823</v>
      </c>
      <c r="L200" s="123">
        <v>2297.7641014861165</v>
      </c>
      <c r="M200" s="35">
        <v>865.55748924520924</v>
      </c>
      <c r="N200" s="34">
        <v>1440.2781922174422</v>
      </c>
      <c r="O200" s="35">
        <v>3163.3215907313256</v>
      </c>
      <c r="P200" s="34">
        <v>3738.0422937035587</v>
      </c>
      <c r="Q200" s="130">
        <v>955.38091513492373</v>
      </c>
      <c r="R200" s="34">
        <v>1067.2296098944075</v>
      </c>
      <c r="S200" s="35">
        <v>559.17886879155253</v>
      </c>
      <c r="T200" s="34">
        <v>532.5222585060618</v>
      </c>
      <c r="U200" s="35">
        <v>170.85425942500433</v>
      </c>
      <c r="V200" s="34">
        <v>200.41032892942613</v>
      </c>
      <c r="W200" s="35">
        <v>396.20204634337114</v>
      </c>
      <c r="X200" s="34">
        <v>534.70735138834573</v>
      </c>
      <c r="Y200" s="90">
        <v>398.23958740711771</v>
      </c>
      <c r="Z200" s="91">
        <v>517.66183320297228</v>
      </c>
      <c r="AA200" s="90">
        <v>239.90104081698038</v>
      </c>
      <c r="AB200" s="91">
        <v>206.163472259689</v>
      </c>
      <c r="AC200" s="90">
        <v>569.30970375439972</v>
      </c>
      <c r="AD200" s="91">
        <v>576.6494906140008</v>
      </c>
      <c r="AE200" s="96">
        <v>28.765251311520625</v>
      </c>
      <c r="AF200" s="97">
        <v>4.815608158478903</v>
      </c>
      <c r="AG200" s="90">
        <v>919.92010461478299</v>
      </c>
      <c r="AH200" s="91">
        <v>1260.3706902620258</v>
      </c>
      <c r="AI200" s="90">
        <v>92.287109942352075</v>
      </c>
      <c r="AJ200" s="91">
        <v>87.965577219741093</v>
      </c>
      <c r="AK200" s="106">
        <v>237.09425107547906</v>
      </c>
      <c r="AL200" s="107">
        <v>1540.2081091122409</v>
      </c>
      <c r="AM200" s="106"/>
      <c r="AN200" s="107"/>
      <c r="AO200" s="106">
        <v>26.398122800156433</v>
      </c>
      <c r="AP200" s="107">
        <v>6.8439577630035195</v>
      </c>
      <c r="AQ200" s="122">
        <v>91.418309629320348</v>
      </c>
      <c r="AR200" s="115">
        <v>77.594793277441056</v>
      </c>
      <c r="AS200" s="114">
        <v>16.471375527112215</v>
      </c>
      <c r="AT200" s="115">
        <v>42.1922967047961</v>
      </c>
      <c r="AU200" s="106">
        <v>2965.9614000782167</v>
      </c>
      <c r="AV200" s="107">
        <v>4877.7203930387177</v>
      </c>
      <c r="AW200" s="151"/>
    </row>
    <row r="201" spans="1:57" ht="15" customHeight="1" x14ac:dyDescent="0.3">
      <c r="A201" s="38" t="s">
        <v>198</v>
      </c>
      <c r="B201" s="146">
        <v>11969</v>
      </c>
      <c r="C201" s="160">
        <f>_xlfn.XLOOKUP($A201,'Kunnat aakkosjärj.'!$B$20:$B$312,'Kunnat aakkosjärj.'!D$20:D$312)</f>
        <v>8.86</v>
      </c>
      <c r="D201" s="35">
        <v>839.16794051299189</v>
      </c>
      <c r="E201" s="34">
        <v>1241.5467106692288</v>
      </c>
      <c r="F201" s="35">
        <v>3344.1411170523857</v>
      </c>
      <c r="G201" s="34">
        <v>3855.42290249812</v>
      </c>
      <c r="H201" s="287">
        <v>25.093676108161873</v>
      </c>
      <c r="I201" s="288">
        <v>32.202607653359351</v>
      </c>
      <c r="J201" s="35">
        <v>-2504.9731765393935</v>
      </c>
      <c r="K201" s="34">
        <v>-2617.9064692121315</v>
      </c>
      <c r="L201" s="123">
        <v>2114.9739502046955</v>
      </c>
      <c r="M201" s="35">
        <v>918.81585763221653</v>
      </c>
      <c r="N201" s="34">
        <v>1107.5629309048375</v>
      </c>
      <c r="O201" s="35">
        <v>3033.7898078369121</v>
      </c>
      <c r="P201" s="34">
        <v>3222.5368811095332</v>
      </c>
      <c r="Q201" s="130">
        <v>506.77636895312895</v>
      </c>
      <c r="R201" s="34">
        <v>585.68558526192658</v>
      </c>
      <c r="S201" s="35">
        <v>340.45610326677252</v>
      </c>
      <c r="T201" s="34">
        <v>407.75481326760803</v>
      </c>
      <c r="U201" s="35">
        <v>148.85219095515296</v>
      </c>
      <c r="V201" s="34">
        <v>143.63670671805002</v>
      </c>
      <c r="W201" s="35">
        <v>166.32026568635644</v>
      </c>
      <c r="X201" s="34">
        <v>177.93077199431866</v>
      </c>
      <c r="Y201" s="90">
        <v>240.18414821622522</v>
      </c>
      <c r="Z201" s="91">
        <v>256.32689364190827</v>
      </c>
      <c r="AA201" s="90">
        <v>210.99492731589623</v>
      </c>
      <c r="AB201" s="91">
        <v>228.49166427309666</v>
      </c>
      <c r="AC201" s="90">
        <v>144.00638649845433</v>
      </c>
      <c r="AD201" s="91">
        <v>207.34773581752859</v>
      </c>
      <c r="AE201" s="96">
        <v>0.97444047731609662</v>
      </c>
      <c r="AF201" s="97">
        <v>1.0331544500279133</v>
      </c>
      <c r="AG201" s="90">
        <v>61.987133428022389</v>
      </c>
      <c r="AH201" s="91">
        <v>273.12237196089899</v>
      </c>
      <c r="AI201" s="90">
        <v>5.1535814624810259</v>
      </c>
      <c r="AJ201" s="91">
        <v>19.984501131518783</v>
      </c>
      <c r="AK201" s="106">
        <v>4171.7133035341303</v>
      </c>
      <c r="AL201" s="107">
        <v>4520.9273222491438</v>
      </c>
      <c r="AM201" s="106"/>
      <c r="AN201" s="107"/>
      <c r="AO201" s="106">
        <v>115.53872336870248</v>
      </c>
      <c r="AP201" s="107">
        <v>0</v>
      </c>
      <c r="AQ201" s="122">
        <v>21.377776449595974</v>
      </c>
      <c r="AR201" s="115">
        <v>26.189285468931562</v>
      </c>
      <c r="AS201" s="114">
        <v>129.38850109013842</v>
      </c>
      <c r="AT201" s="115">
        <v>122.79761746286466</v>
      </c>
      <c r="AU201" s="106">
        <v>195.52947113376223</v>
      </c>
      <c r="AV201" s="107">
        <v>736.82385412315159</v>
      </c>
      <c r="AW201" s="151"/>
    </row>
    <row r="202" spans="1:57" ht="15" customHeight="1" x14ac:dyDescent="0.3">
      <c r="A202" s="38" t="s">
        <v>226</v>
      </c>
      <c r="B202" s="146">
        <v>9130</v>
      </c>
      <c r="C202" s="160">
        <f>_xlfn.XLOOKUP($A202,'Kunnat aakkosjärj.'!$B$20:$B$312,'Kunnat aakkosjärj.'!D$20:D$312)</f>
        <v>8.36</v>
      </c>
      <c r="D202" s="35">
        <v>742.64338116100771</v>
      </c>
      <c r="E202" s="34">
        <v>2380.0131861993427</v>
      </c>
      <c r="F202" s="35">
        <v>3603.4323855421685</v>
      </c>
      <c r="G202" s="34">
        <v>4889.0496670317634</v>
      </c>
      <c r="H202" s="287">
        <v>20.609333038706936</v>
      </c>
      <c r="I202" s="288">
        <v>48.680486971700063</v>
      </c>
      <c r="J202" s="35">
        <v>-2853.7818849945234</v>
      </c>
      <c r="K202" s="34">
        <v>-2509.0364808324207</v>
      </c>
      <c r="L202" s="123">
        <v>2005.0220832420594</v>
      </c>
      <c r="M202" s="35">
        <v>1482.3979189485215</v>
      </c>
      <c r="N202" s="34">
        <v>1482.3979189485215</v>
      </c>
      <c r="O202" s="35">
        <v>3487.4200021905808</v>
      </c>
      <c r="P202" s="34">
        <v>3487.4200021905808</v>
      </c>
      <c r="Q202" s="130">
        <v>739.52482037239872</v>
      </c>
      <c r="R202" s="34">
        <v>1016.0407612267251</v>
      </c>
      <c r="S202" s="35">
        <v>645.74519824753565</v>
      </c>
      <c r="T202" s="34">
        <v>894.55491018619932</v>
      </c>
      <c r="U202" s="35">
        <v>114.5226975561519</v>
      </c>
      <c r="V202" s="34">
        <v>113.58059182920799</v>
      </c>
      <c r="W202" s="35">
        <v>93.779622124863081</v>
      </c>
      <c r="X202" s="34">
        <v>121.48585104052574</v>
      </c>
      <c r="Y202" s="90">
        <v>394.95506352683464</v>
      </c>
      <c r="Z202" s="91">
        <v>681.25726725082143</v>
      </c>
      <c r="AA202" s="90">
        <v>187.2427748535886</v>
      </c>
      <c r="AB202" s="91">
        <v>149.14200700227468</v>
      </c>
      <c r="AC202" s="90">
        <v>357.50508762322016</v>
      </c>
      <c r="AD202" s="91">
        <v>340.26041401971526</v>
      </c>
      <c r="AE202" s="96">
        <v>2.666563453230939</v>
      </c>
      <c r="AF202" s="97">
        <v>2.7893501016819693</v>
      </c>
      <c r="AG202" s="90">
        <v>199.64269441401973</v>
      </c>
      <c r="AH202" s="91">
        <v>981.56089704271631</v>
      </c>
      <c r="AI202" s="90">
        <v>15.398546708761744</v>
      </c>
      <c r="AJ202" s="91">
        <v>58.618866655016632</v>
      </c>
      <c r="AK202" s="106">
        <v>2011.970069003286</v>
      </c>
      <c r="AL202" s="107">
        <v>2653.3417415115009</v>
      </c>
      <c r="AM202" s="106"/>
      <c r="AN202" s="107"/>
      <c r="AO202" s="106">
        <v>468.8849737130339</v>
      </c>
      <c r="AP202" s="107">
        <v>0</v>
      </c>
      <c r="AQ202" s="122">
        <v>70.780999983863808</v>
      </c>
      <c r="AR202" s="115">
        <v>65.378313368187889</v>
      </c>
      <c r="AS202" s="114">
        <v>58.695083564227055</v>
      </c>
      <c r="AT202" s="115">
        <v>60.593075964214918</v>
      </c>
      <c r="AU202" s="106">
        <v>1717.2579572836803</v>
      </c>
      <c r="AV202" s="107">
        <v>3159.0970613362538</v>
      </c>
      <c r="AW202" s="151"/>
    </row>
    <row r="203" spans="1:57" ht="15" customHeight="1" x14ac:dyDescent="0.3">
      <c r="A203" s="38" t="s">
        <v>177</v>
      </c>
      <c r="B203" s="146">
        <v>6409</v>
      </c>
      <c r="C203" s="160">
        <f>_xlfn.XLOOKUP($A203,'Kunnat aakkosjärj.'!$B$20:$B$312,'Kunnat aakkosjärj.'!D$20:D$312)</f>
        <v>8.86</v>
      </c>
      <c r="D203" s="35">
        <v>1096.0743579341549</v>
      </c>
      <c r="E203" s="34">
        <v>1678.1815665470433</v>
      </c>
      <c r="F203" s="35">
        <v>3408.2056295833981</v>
      </c>
      <c r="G203" s="34">
        <v>4143.0267951318456</v>
      </c>
      <c r="H203" s="287">
        <v>32.159865837324304</v>
      </c>
      <c r="I203" s="288">
        <v>40.506172166661969</v>
      </c>
      <c r="J203" s="35">
        <v>-2312.1312716492434</v>
      </c>
      <c r="K203" s="34">
        <v>-2485.4981011078171</v>
      </c>
      <c r="L203" s="123">
        <v>1994.6282072086128</v>
      </c>
      <c r="M203" s="35">
        <v>696.23404587299115</v>
      </c>
      <c r="N203" s="34">
        <v>1051.8774925885473</v>
      </c>
      <c r="O203" s="35">
        <v>2690.8622530816037</v>
      </c>
      <c r="P203" s="34">
        <v>3046.5056997971601</v>
      </c>
      <c r="Q203" s="130">
        <v>599.37757684506164</v>
      </c>
      <c r="R203" s="34">
        <v>761.21663286004059</v>
      </c>
      <c r="S203" s="35">
        <v>376.48590575752849</v>
      </c>
      <c r="T203" s="34">
        <v>502.33001248244653</v>
      </c>
      <c r="U203" s="35">
        <v>159.2031913224088</v>
      </c>
      <c r="V203" s="34">
        <v>151.5371596250464</v>
      </c>
      <c r="W203" s="35">
        <v>222.89167108753315</v>
      </c>
      <c r="X203" s="34">
        <v>258.886620377594</v>
      </c>
      <c r="Y203" s="90">
        <v>909.50726634420334</v>
      </c>
      <c r="Z203" s="91">
        <v>1211.3883055078795</v>
      </c>
      <c r="AA203" s="90">
        <v>65.901351096872602</v>
      </c>
      <c r="AB203" s="91">
        <v>62.838367301300423</v>
      </c>
      <c r="AC203" s="90">
        <v>-519.53553752535493</v>
      </c>
      <c r="AD203" s="91">
        <v>-638.92464815103756</v>
      </c>
      <c r="AE203" s="96">
        <v>1.4172856110979852</v>
      </c>
      <c r="AF203" s="97">
        <v>1.3377526550582608</v>
      </c>
      <c r="AG203" s="90">
        <v>9443.1433905445465</v>
      </c>
      <c r="AH203" s="91">
        <v>9663.5349882977061</v>
      </c>
      <c r="AI203" s="90">
        <v>651.95334394872009</v>
      </c>
      <c r="AJ203" s="91">
        <v>559.41293103096791</v>
      </c>
      <c r="AK203" s="106">
        <v>3207.1946590731782</v>
      </c>
      <c r="AL203" s="107">
        <v>4329.1439350912779</v>
      </c>
      <c r="AM203" s="106"/>
      <c r="AN203" s="107"/>
      <c r="AO203" s="106">
        <v>758.97473084724606</v>
      </c>
      <c r="AP203" s="107">
        <v>5.3009767514432831</v>
      </c>
      <c r="AQ203" s="122">
        <v>78.961283260330447</v>
      </c>
      <c r="AR203" s="115">
        <v>73.367042165655619</v>
      </c>
      <c r="AS203" s="114">
        <v>103.71554584469197</v>
      </c>
      <c r="AT203" s="115">
        <v>110.03178162323735</v>
      </c>
      <c r="AU203" s="106">
        <v>1767.6972710251207</v>
      </c>
      <c r="AV203" s="107">
        <v>3110.509886097675</v>
      </c>
      <c r="AW203" s="151"/>
    </row>
    <row r="204" spans="1:57" ht="15" customHeight="1" x14ac:dyDescent="0.3">
      <c r="A204" s="38" t="s">
        <v>247</v>
      </c>
      <c r="B204" s="146">
        <v>4064</v>
      </c>
      <c r="C204" s="160">
        <f>_xlfn.XLOOKUP($A204,'Kunnat aakkosjärj.'!$B$20:$B$312,'Kunnat aakkosjärj.'!D$20:D$312)</f>
        <v>7.61</v>
      </c>
      <c r="D204" s="35">
        <v>764.18182086614172</v>
      </c>
      <c r="E204" s="34">
        <v>1469.4795767716535</v>
      </c>
      <c r="F204" s="35">
        <v>3327.494901574803</v>
      </c>
      <c r="G204" s="34">
        <v>3959.2042322834645</v>
      </c>
      <c r="H204" s="287">
        <v>22.965679692085402</v>
      </c>
      <c r="I204" s="288">
        <v>37.11552853953517</v>
      </c>
      <c r="J204" s="35">
        <v>-2563.3130807086613</v>
      </c>
      <c r="K204" s="34">
        <v>-2489.7246555118109</v>
      </c>
      <c r="L204" s="123">
        <v>1670.6963164370079</v>
      </c>
      <c r="M204" s="35">
        <v>892.82313484251972</v>
      </c>
      <c r="N204" s="34">
        <v>892.82308070866145</v>
      </c>
      <c r="O204" s="35">
        <v>2563.5194512795279</v>
      </c>
      <c r="P204" s="34">
        <v>2563.5193971456692</v>
      </c>
      <c r="Q204" s="130">
        <v>25.514881889763778</v>
      </c>
      <c r="R204" s="34">
        <v>104.45767716535433</v>
      </c>
      <c r="S204" s="35">
        <v>869.70070127952749</v>
      </c>
      <c r="T204" s="34">
        <v>442.86835629921262</v>
      </c>
      <c r="U204" s="35">
        <v>2.9337543194142057</v>
      </c>
      <c r="V204" s="34">
        <v>23.586620195275408</v>
      </c>
      <c r="W204" s="35">
        <v>-844.18581938976376</v>
      </c>
      <c r="X204" s="34">
        <v>-338.41067913385825</v>
      </c>
      <c r="Y204" s="90">
        <v>1548.15625</v>
      </c>
      <c r="Z204" s="91">
        <v>1551.513533464567</v>
      </c>
      <c r="AA204" s="90">
        <v>0.87526326321298809</v>
      </c>
      <c r="AB204" s="91">
        <v>6.7326307449022265</v>
      </c>
      <c r="AC204" s="90">
        <v>-1821.4852362204724</v>
      </c>
      <c r="AD204" s="91">
        <v>-1733.8048720472441</v>
      </c>
      <c r="AE204" s="96">
        <v>0.18564557015449881</v>
      </c>
      <c r="AF204" s="97">
        <v>0.41488558636930423</v>
      </c>
      <c r="AG204" s="90">
        <v>181.31742125984252</v>
      </c>
      <c r="AH204" s="91">
        <v>483.67175196850394</v>
      </c>
      <c r="AI204" s="90">
        <v>11.751434884055582</v>
      </c>
      <c r="AJ204" s="91">
        <v>28.101323488734824</v>
      </c>
      <c r="AK204" s="106">
        <v>2462.548622047244</v>
      </c>
      <c r="AL204" s="107">
        <v>2462.5487204724409</v>
      </c>
      <c r="AM204" s="106"/>
      <c r="AN204" s="107"/>
      <c r="AO204" s="106">
        <v>50.190290354330706</v>
      </c>
      <c r="AP204" s="107">
        <v>0</v>
      </c>
      <c r="AQ204" s="122">
        <v>60.855286122708797</v>
      </c>
      <c r="AR204" s="115">
        <v>58.404980576185537</v>
      </c>
      <c r="AS204" s="114">
        <v>95.243509606361869</v>
      </c>
      <c r="AT204" s="115">
        <v>81.793408560822172</v>
      </c>
      <c r="AU204" s="106">
        <v>568.69586614173227</v>
      </c>
      <c r="AV204" s="107">
        <v>2732.6466535433069</v>
      </c>
      <c r="AW204" s="151"/>
    </row>
    <row r="205" spans="1:57" ht="15" customHeight="1" x14ac:dyDescent="0.3">
      <c r="A205" s="38" t="s">
        <v>276</v>
      </c>
      <c r="B205" s="146">
        <v>1902</v>
      </c>
      <c r="C205" s="160">
        <f>_xlfn.XLOOKUP($A205,'Kunnat aakkosjärj.'!$B$20:$B$312,'Kunnat aakkosjärj.'!D$20:D$312)</f>
        <v>8.86</v>
      </c>
      <c r="D205" s="35">
        <v>859.67760252365929</v>
      </c>
      <c r="E205" s="34">
        <v>1402.8203101997897</v>
      </c>
      <c r="F205" s="35">
        <v>3167.2291692954782</v>
      </c>
      <c r="G205" s="34">
        <v>4153.4006151419553</v>
      </c>
      <c r="H205" s="287">
        <v>27.142892306554717</v>
      </c>
      <c r="I205" s="288">
        <v>33.775222767713771</v>
      </c>
      <c r="J205" s="35">
        <v>-2307.5515667718191</v>
      </c>
      <c r="K205" s="34">
        <v>-2750.5943690851736</v>
      </c>
      <c r="L205" s="123">
        <v>1925.9800946372241</v>
      </c>
      <c r="M205" s="35">
        <v>821.69400630914822</v>
      </c>
      <c r="N205" s="34">
        <v>1357.779858044164</v>
      </c>
      <c r="O205" s="35">
        <v>2747.6741009463722</v>
      </c>
      <c r="P205" s="34">
        <v>3283.7599526813883</v>
      </c>
      <c r="Q205" s="130">
        <v>489.1666456361724</v>
      </c>
      <c r="R205" s="34">
        <v>580.45486330178755</v>
      </c>
      <c r="S205" s="35">
        <v>152.98240799158779</v>
      </c>
      <c r="T205" s="34">
        <v>301.30597791798107</v>
      </c>
      <c r="U205" s="35">
        <v>319.75352725724565</v>
      </c>
      <c r="V205" s="34">
        <v>192.64631498940722</v>
      </c>
      <c r="W205" s="35">
        <v>336.1842376445847</v>
      </c>
      <c r="X205" s="34">
        <v>279.14888538380654</v>
      </c>
      <c r="Y205" s="90">
        <v>235.9605993690852</v>
      </c>
      <c r="Z205" s="91">
        <v>179.04454258675077</v>
      </c>
      <c r="AA205" s="90">
        <v>207.30861293966584</v>
      </c>
      <c r="AB205" s="91">
        <v>324.19578665490189</v>
      </c>
      <c r="AC205" s="90">
        <v>260.75494216614089</v>
      </c>
      <c r="AD205" s="91">
        <v>410.11014721345953</v>
      </c>
      <c r="AE205" s="96">
        <v>1.8215753762076778</v>
      </c>
      <c r="AF205" s="97">
        <v>1.990635101305966</v>
      </c>
      <c r="AG205" s="90">
        <v>528.667818086225</v>
      </c>
      <c r="AH205" s="91">
        <v>904.36238696109353</v>
      </c>
      <c r="AI205" s="90">
        <v>45.309113639516745</v>
      </c>
      <c r="AJ205" s="91">
        <v>62.030121526784882</v>
      </c>
      <c r="AK205" s="106">
        <v>2006.0578338590956</v>
      </c>
      <c r="AL205" s="107">
        <v>2139.7021451104101</v>
      </c>
      <c r="AM205" s="106"/>
      <c r="AN205" s="107"/>
      <c r="AO205" s="106">
        <v>2683.1958990536277</v>
      </c>
      <c r="AP205" s="107">
        <v>739.74492113564668</v>
      </c>
      <c r="AQ205" s="122">
        <v>62.351402794836275</v>
      </c>
      <c r="AR205" s="115">
        <v>51.701856131403211</v>
      </c>
      <c r="AS205" s="114">
        <v>67.964806372004418</v>
      </c>
      <c r="AT205" s="115">
        <v>58.853079000929426</v>
      </c>
      <c r="AU205" s="106">
        <v>1240.7995268138802</v>
      </c>
      <c r="AV205" s="107">
        <v>-135.52436908517353</v>
      </c>
      <c r="AW205" s="151"/>
    </row>
    <row r="206" spans="1:57" ht="15" customHeight="1" x14ac:dyDescent="0.3">
      <c r="A206" s="38" t="s">
        <v>309</v>
      </c>
      <c r="B206" s="146">
        <v>4066</v>
      </c>
      <c r="C206" s="160">
        <f>_xlfn.XLOOKUP($A206,'Kunnat aakkosjärj.'!$B$20:$B$312,'Kunnat aakkosjärj.'!D$20:D$312)</f>
        <v>9.11</v>
      </c>
      <c r="D206" s="35">
        <v>2734.7338293162816</v>
      </c>
      <c r="E206" s="34">
        <v>3153.6387629119531</v>
      </c>
      <c r="F206" s="35">
        <v>5803.5283275946877</v>
      </c>
      <c r="G206" s="34">
        <v>6532.8039645843583</v>
      </c>
      <c r="H206" s="287">
        <v>47.121917477565077</v>
      </c>
      <c r="I206" s="288">
        <v>48.273892497133872</v>
      </c>
      <c r="J206" s="35">
        <v>-3068.7944982784061</v>
      </c>
      <c r="K206" s="34">
        <v>-3382.1720462370877</v>
      </c>
      <c r="L206" s="123">
        <v>1958.9424274471226</v>
      </c>
      <c r="M206" s="35">
        <v>1580.7235612395475</v>
      </c>
      <c r="N206" s="34">
        <v>2040.9893605509101</v>
      </c>
      <c r="O206" s="35">
        <v>3539.6659886866701</v>
      </c>
      <c r="P206" s="34">
        <v>3999.9317879980326</v>
      </c>
      <c r="Q206" s="130">
        <v>447.5301401869159</v>
      </c>
      <c r="R206" s="34">
        <v>563.21000737825875</v>
      </c>
      <c r="S206" s="35">
        <v>319.44763403836697</v>
      </c>
      <c r="T206" s="34">
        <v>534.1127299557304</v>
      </c>
      <c r="U206" s="35">
        <v>140.09499288799418</v>
      </c>
      <c r="V206" s="34">
        <v>105.44777830420557</v>
      </c>
      <c r="W206" s="35">
        <v>128.08250614854893</v>
      </c>
      <c r="X206" s="34">
        <v>29.097277422528283</v>
      </c>
      <c r="Y206" s="90">
        <v>391.79962616822428</v>
      </c>
      <c r="Z206" s="91">
        <v>646.15803738317754</v>
      </c>
      <c r="AA206" s="90">
        <v>114.22423869153029</v>
      </c>
      <c r="AB206" s="91">
        <v>87.162888147171671</v>
      </c>
      <c r="AC206" s="90">
        <v>227.67672405312348</v>
      </c>
      <c r="AD206" s="91">
        <v>-18.370710772257748</v>
      </c>
      <c r="AE206" s="96">
        <v>1.4328638162160254</v>
      </c>
      <c r="AF206" s="97">
        <v>1.2274582152792715</v>
      </c>
      <c r="AG206" s="90">
        <v>30.276291195277913</v>
      </c>
      <c r="AH206" s="91">
        <v>516.07949335956721</v>
      </c>
      <c r="AI206" s="90">
        <v>1.5931335572709437</v>
      </c>
      <c r="AJ206" s="91">
        <v>24.666075609492708</v>
      </c>
      <c r="AK206" s="106">
        <v>2310.6518519429414</v>
      </c>
      <c r="AL206" s="107">
        <v>3501.9533103787508</v>
      </c>
      <c r="AM206" s="106"/>
      <c r="AN206" s="107"/>
      <c r="AO206" s="106">
        <v>1251.8353000491884</v>
      </c>
      <c r="AP206" s="107">
        <v>93.457931628135768</v>
      </c>
      <c r="AQ206" s="122">
        <v>52.799961581549226</v>
      </c>
      <c r="AR206" s="115">
        <v>43.171759449122966</v>
      </c>
      <c r="AS206" s="114">
        <v>50.503053036077866</v>
      </c>
      <c r="AT206" s="115">
        <v>63.035388125822372</v>
      </c>
      <c r="AU206" s="106">
        <v>548.43769060501722</v>
      </c>
      <c r="AV206" s="107">
        <v>-11.458600590260701</v>
      </c>
      <c r="AW206" s="151"/>
    </row>
    <row r="207" spans="1:57" ht="15" customHeight="1" x14ac:dyDescent="0.3">
      <c r="A207" s="38"/>
      <c r="B207" s="146"/>
      <c r="C207" s="160"/>
      <c r="D207" s="35"/>
      <c r="E207" s="34"/>
      <c r="F207" s="35"/>
      <c r="G207" s="34"/>
      <c r="H207" s="287"/>
      <c r="I207" s="288"/>
      <c r="J207" s="35"/>
      <c r="K207" s="34"/>
      <c r="L207" s="123"/>
      <c r="M207" s="35"/>
      <c r="N207" s="34"/>
      <c r="O207" s="35"/>
      <c r="P207" s="34"/>
      <c r="Q207" s="130"/>
      <c r="R207" s="34"/>
      <c r="S207" s="35"/>
      <c r="T207" s="34"/>
      <c r="U207" s="35"/>
      <c r="V207" s="34"/>
      <c r="W207" s="35"/>
      <c r="X207" s="34"/>
      <c r="Y207" s="90"/>
      <c r="Z207" s="91"/>
      <c r="AA207" s="90"/>
      <c r="AB207" s="91"/>
      <c r="AC207" s="90"/>
      <c r="AD207" s="91"/>
      <c r="AE207" s="96"/>
      <c r="AF207" s="97"/>
      <c r="AG207" s="90"/>
      <c r="AH207" s="91"/>
      <c r="AI207" s="90"/>
      <c r="AJ207" s="91"/>
      <c r="AK207" s="106"/>
      <c r="AL207" s="107"/>
      <c r="AM207" s="106"/>
      <c r="AN207" s="107"/>
      <c r="AO207" s="106"/>
      <c r="AP207" s="107"/>
      <c r="AQ207" s="122"/>
      <c r="AR207" s="115"/>
      <c r="AS207" s="114"/>
      <c r="AT207" s="115"/>
      <c r="AU207" s="106"/>
      <c r="AV207" s="107"/>
      <c r="AW207" s="151"/>
    </row>
    <row r="208" spans="1:57" ht="15" customHeight="1" x14ac:dyDescent="0.3">
      <c r="A208" s="289" t="s">
        <v>370</v>
      </c>
      <c r="B208" s="146">
        <v>418205</v>
      </c>
      <c r="C208" s="160">
        <f>maakunnittain!C26</f>
        <v>8.26</v>
      </c>
      <c r="D208" s="35">
        <v>895.98937315431431</v>
      </c>
      <c r="E208" s="34">
        <v>2294.5599826400926</v>
      </c>
      <c r="F208" s="35">
        <v>3871.763293456559</v>
      </c>
      <c r="G208" s="34">
        <v>4942.8171001542305</v>
      </c>
      <c r="H208" s="287">
        <v>23.141636129165587</v>
      </c>
      <c r="I208" s="288">
        <v>46.422109824142503</v>
      </c>
      <c r="J208" s="35">
        <v>-2906.7396776700425</v>
      </c>
      <c r="K208" s="34">
        <v>-2650.0257654977822</v>
      </c>
      <c r="L208" s="123">
        <v>2405.3161167848298</v>
      </c>
      <c r="M208" s="35">
        <v>975.61405181669284</v>
      </c>
      <c r="N208" s="34">
        <v>1221.594486770842</v>
      </c>
      <c r="O208" s="35">
        <v>3380.9301686015233</v>
      </c>
      <c r="P208" s="34">
        <v>3626.9106035556724</v>
      </c>
      <c r="Q208" s="130">
        <v>517.48621479896224</v>
      </c>
      <c r="R208" s="34">
        <v>958.74274339139913</v>
      </c>
      <c r="S208" s="35">
        <v>410.71399387860021</v>
      </c>
      <c r="T208" s="34">
        <v>673.68723009050586</v>
      </c>
      <c r="U208" s="35">
        <v>125.99673313101718</v>
      </c>
      <c r="V208" s="34">
        <v>142.31273810290239</v>
      </c>
      <c r="W208" s="35">
        <v>91.683474133499118</v>
      </c>
      <c r="X208" s="34">
        <v>273.23603218517235</v>
      </c>
      <c r="Y208" s="90">
        <v>748.7013275546683</v>
      </c>
      <c r="Z208" s="91">
        <v>1145.4560561447136</v>
      </c>
      <c r="AA208" s="90">
        <v>69.117844016876489</v>
      </c>
      <c r="AB208" s="91">
        <v>83.699652924116563</v>
      </c>
      <c r="AC208" s="90">
        <v>-75.136310876244906</v>
      </c>
      <c r="AD208" s="91">
        <v>-78.457207302638651</v>
      </c>
      <c r="AE208" s="96">
        <v>1.0215749535479188</v>
      </c>
      <c r="AF208" s="97">
        <v>1.3367484442985129</v>
      </c>
      <c r="AG208" s="90">
        <v>1360.3100838823066</v>
      </c>
      <c r="AH208" s="91">
        <v>1649.3939841943547</v>
      </c>
      <c r="AI208" s="90">
        <v>99.573909083616471</v>
      </c>
      <c r="AJ208" s="91">
        <v>89.758127498386131</v>
      </c>
      <c r="AK208" s="106">
        <v>4041.2413297784583</v>
      </c>
      <c r="AL208" s="107">
        <v>5500.6998547602261</v>
      </c>
      <c r="AM208" s="106"/>
      <c r="AN208" s="107"/>
      <c r="AO208" s="106">
        <v>516.38457840054525</v>
      </c>
      <c r="AP208" s="107">
        <v>5.9371494123695312</v>
      </c>
      <c r="AQ208" s="122">
        <v>54.630462374732133</v>
      </c>
      <c r="AR208" s="115">
        <v>46.800011702149256</v>
      </c>
      <c r="AS208" s="114">
        <v>112.09634140913801</v>
      </c>
      <c r="AT208" s="115">
        <v>119.17864264256238</v>
      </c>
      <c r="AU208" s="106">
        <v>2939.0104738106907</v>
      </c>
      <c r="AV208" s="107">
        <v>3488.5993033081859</v>
      </c>
      <c r="AW208" s="141"/>
    </row>
    <row r="209" spans="1:49" ht="15" customHeight="1" x14ac:dyDescent="0.3">
      <c r="A209" s="38" t="s">
        <v>80</v>
      </c>
      <c r="B209" s="146">
        <v>2437</v>
      </c>
      <c r="C209" s="160">
        <f>_xlfn.XLOOKUP($A209,'Kunnat aakkosjärj.'!$B$20:$B$312,'Kunnat aakkosjärj.'!D$20:D$312)</f>
        <v>9.36</v>
      </c>
      <c r="D209" s="35">
        <v>1055.2947271235125</v>
      </c>
      <c r="E209" s="34">
        <v>1636.8147927780058</v>
      </c>
      <c r="F209" s="35">
        <v>3958.9297702092736</v>
      </c>
      <c r="G209" s="34">
        <v>4820.6444809191626</v>
      </c>
      <c r="H209" s="287">
        <v>26.656060813822631</v>
      </c>
      <c r="I209" s="288">
        <v>33.954273111339475</v>
      </c>
      <c r="J209" s="35">
        <v>-2903.635043085761</v>
      </c>
      <c r="K209" s="34">
        <v>-3178.8784201887565</v>
      </c>
      <c r="L209" s="123">
        <v>2023.6321789084941</v>
      </c>
      <c r="M209" s="35">
        <v>1514.4037751333608</v>
      </c>
      <c r="N209" s="34">
        <v>1854.8297702092739</v>
      </c>
      <c r="O209" s="35">
        <v>3538.0359540418549</v>
      </c>
      <c r="P209" s="34">
        <v>3878.4619491177682</v>
      </c>
      <c r="Q209" s="130">
        <v>625.62993434550674</v>
      </c>
      <c r="R209" s="34">
        <v>685.48469839967174</v>
      </c>
      <c r="S209" s="35">
        <v>355.15196553139106</v>
      </c>
      <c r="T209" s="34">
        <v>511.86476405416494</v>
      </c>
      <c r="U209" s="35">
        <v>176.15837586859948</v>
      </c>
      <c r="V209" s="34">
        <v>133.91910257122808</v>
      </c>
      <c r="W209" s="35">
        <v>270.47796881411574</v>
      </c>
      <c r="X209" s="34">
        <v>169.29494460402134</v>
      </c>
      <c r="Y209" s="90">
        <v>694.08313910545758</v>
      </c>
      <c r="Z209" s="91">
        <v>803.23106278210923</v>
      </c>
      <c r="AA209" s="90">
        <v>90.137607311975032</v>
      </c>
      <c r="AB209" s="91">
        <v>85.340910002334127</v>
      </c>
      <c r="AC209" s="90">
        <v>245.49460402133769</v>
      </c>
      <c r="AD209" s="91">
        <v>-109.25437423061139</v>
      </c>
      <c r="AE209" s="96">
        <v>1.2826819434723606</v>
      </c>
      <c r="AF209" s="97">
        <v>1.3931775987175252</v>
      </c>
      <c r="AG209" s="90">
        <v>1908.6409478867461</v>
      </c>
      <c r="AH209" s="91">
        <v>2181.4637053754614</v>
      </c>
      <c r="AI209" s="90">
        <v>144.98149836227748</v>
      </c>
      <c r="AJ209" s="91">
        <v>137.88132648856259</v>
      </c>
      <c r="AK209" s="106">
        <v>3693.0652441526468</v>
      </c>
      <c r="AL209" s="107">
        <v>3710.3760730406239</v>
      </c>
      <c r="AM209" s="106"/>
      <c r="AN209" s="107"/>
      <c r="AO209" s="106">
        <v>664.71070988920803</v>
      </c>
      <c r="AP209" s="107">
        <v>97.620024620434961</v>
      </c>
      <c r="AQ209" s="122">
        <v>55.784416332193473</v>
      </c>
      <c r="AR209" s="115">
        <v>55.635304452169429</v>
      </c>
      <c r="AS209" s="114">
        <v>90.647159735893922</v>
      </c>
      <c r="AT209" s="115">
        <v>77.961950085056216</v>
      </c>
      <c r="AU209" s="106">
        <v>2256.77270414444</v>
      </c>
      <c r="AV209" s="107">
        <v>2418.2927903159621</v>
      </c>
      <c r="AW209" s="151"/>
    </row>
    <row r="210" spans="1:49" ht="15" customHeight="1" x14ac:dyDescent="0.3">
      <c r="A210" s="38" t="s">
        <v>91</v>
      </c>
      <c r="B210" s="146">
        <v>6558</v>
      </c>
      <c r="C210" s="160">
        <f>_xlfn.XLOOKUP($A210,'Kunnat aakkosjärj.'!$B$20:$B$312,'Kunnat aakkosjärj.'!D$20:D$312)</f>
        <v>9.86</v>
      </c>
      <c r="D210" s="35">
        <v>717.10418267764567</v>
      </c>
      <c r="E210" s="34">
        <v>2441.0773772491611</v>
      </c>
      <c r="F210" s="35">
        <v>3901.7851448612382</v>
      </c>
      <c r="G210" s="34">
        <v>5224.3731793229645</v>
      </c>
      <c r="H210" s="287">
        <v>18.378874183323298</v>
      </c>
      <c r="I210" s="288">
        <v>46.724789624724025</v>
      </c>
      <c r="J210" s="35">
        <v>-3184.6809621835928</v>
      </c>
      <c r="K210" s="34">
        <v>-2786.6173955474228</v>
      </c>
      <c r="L210" s="123">
        <v>2483.4479200975907</v>
      </c>
      <c r="M210" s="35">
        <v>1064.7903324184203</v>
      </c>
      <c r="N210" s="34">
        <v>1064.7903324184203</v>
      </c>
      <c r="O210" s="35">
        <v>3548.238252516011</v>
      </c>
      <c r="P210" s="34">
        <v>3548.238252516011</v>
      </c>
      <c r="Q210" s="130">
        <v>334.36661177188171</v>
      </c>
      <c r="R210" s="34">
        <v>661.42793077157671</v>
      </c>
      <c r="S210" s="35">
        <v>350.94498322659348</v>
      </c>
      <c r="T210" s="34">
        <v>699.26997865202804</v>
      </c>
      <c r="U210" s="35">
        <v>95.276076807740623</v>
      </c>
      <c r="V210" s="34">
        <v>94.588349416430134</v>
      </c>
      <c r="W210" s="35">
        <v>-16.578371454711803</v>
      </c>
      <c r="X210" s="34">
        <v>-37.842047880451354</v>
      </c>
      <c r="Y210" s="90">
        <v>1701.4758371454711</v>
      </c>
      <c r="Z210" s="91">
        <v>2203.1982235437636</v>
      </c>
      <c r="AA210" s="90">
        <v>19.651563923049373</v>
      </c>
      <c r="AB210" s="91">
        <v>30.021262894252622</v>
      </c>
      <c r="AC210" s="90">
        <v>-1350.5339265019823</v>
      </c>
      <c r="AD210" s="91">
        <v>-1514.4930847819458</v>
      </c>
      <c r="AE210" s="96">
        <v>0.38482552405062775</v>
      </c>
      <c r="AF210" s="97">
        <v>0.52961573311621102</v>
      </c>
      <c r="AG210" s="90">
        <v>3193.2956709362611</v>
      </c>
      <c r="AH210" s="91">
        <v>3722.0080222628849</v>
      </c>
      <c r="AI210" s="90">
        <v>166.23119155766031</v>
      </c>
      <c r="AJ210" s="91">
        <v>154.55054112282517</v>
      </c>
      <c r="AK210" s="106">
        <v>8663.238218969198</v>
      </c>
      <c r="AL210" s="107">
        <v>11007.757726440988</v>
      </c>
      <c r="AM210" s="106"/>
      <c r="AN210" s="107"/>
      <c r="AO210" s="106">
        <v>51.769594388533086</v>
      </c>
      <c r="AP210" s="107">
        <v>0</v>
      </c>
      <c r="AQ210" s="122">
        <v>21.990926699927037</v>
      </c>
      <c r="AR210" s="115">
        <v>23.945477973193515</v>
      </c>
      <c r="AS210" s="114">
        <v>218.49324007997478</v>
      </c>
      <c r="AT210" s="115">
        <v>208.59105341827345</v>
      </c>
      <c r="AU210" s="106">
        <v>-921.94190301921321</v>
      </c>
      <c r="AV210" s="107">
        <v>262.18543915827996</v>
      </c>
      <c r="AW210" s="151"/>
    </row>
    <row r="211" spans="1:49" ht="15" customHeight="1" x14ac:dyDescent="0.3">
      <c r="A211" s="38" t="s">
        <v>92</v>
      </c>
      <c r="B211" s="146">
        <v>6473</v>
      </c>
      <c r="C211" s="160">
        <f>_xlfn.XLOOKUP($A211,'Kunnat aakkosjärj.'!$B$20:$B$312,'Kunnat aakkosjärj.'!D$20:D$312)</f>
        <v>9.36</v>
      </c>
      <c r="D211" s="35">
        <v>969.63147381430565</v>
      </c>
      <c r="E211" s="34">
        <v>1921.0583330758536</v>
      </c>
      <c r="F211" s="35">
        <v>4229.6029538081266</v>
      </c>
      <c r="G211" s="34">
        <v>5364.0952649467017</v>
      </c>
      <c r="H211" s="287">
        <v>22.924881706480207</v>
      </c>
      <c r="I211" s="288">
        <v>35.813277695300989</v>
      </c>
      <c r="J211" s="35">
        <v>-3259.9714799938206</v>
      </c>
      <c r="K211" s="34">
        <v>-3443.0369303259695</v>
      </c>
      <c r="L211" s="123">
        <v>2094.5541912559861</v>
      </c>
      <c r="M211" s="35">
        <v>1613.6074463154641</v>
      </c>
      <c r="N211" s="34">
        <v>2059.8148014830836</v>
      </c>
      <c r="O211" s="35">
        <v>3708.1616375714502</v>
      </c>
      <c r="P211" s="34">
        <v>4154.3689927390697</v>
      </c>
      <c r="Q211" s="130">
        <v>452.77021628302174</v>
      </c>
      <c r="R211" s="34">
        <v>676.4220376950409</v>
      </c>
      <c r="S211" s="35">
        <v>228.50374942067049</v>
      </c>
      <c r="T211" s="34">
        <v>365.05946083732431</v>
      </c>
      <c r="U211" s="35">
        <v>198.14563981157332</v>
      </c>
      <c r="V211" s="34">
        <v>185.29092114023152</v>
      </c>
      <c r="W211" s="35">
        <v>224.26646686235131</v>
      </c>
      <c r="X211" s="34">
        <v>311.36257685771665</v>
      </c>
      <c r="Y211" s="90">
        <v>134.38915031670012</v>
      </c>
      <c r="Z211" s="91">
        <v>379.83196663061949</v>
      </c>
      <c r="AA211" s="90">
        <v>336.90979905448319</v>
      </c>
      <c r="AB211" s="91">
        <v>178.08454714735754</v>
      </c>
      <c r="AC211" s="90">
        <v>322.31533601112312</v>
      </c>
      <c r="AD211" s="91">
        <v>342.13542870384674</v>
      </c>
      <c r="AE211" s="96">
        <v>0.61812206085608645</v>
      </c>
      <c r="AF211" s="97">
        <v>0.76732963576682622</v>
      </c>
      <c r="AG211" s="90">
        <v>1333.4619774447708</v>
      </c>
      <c r="AH211" s="91">
        <v>2475.373304495597</v>
      </c>
      <c r="AI211" s="90">
        <v>89.945537408939117</v>
      </c>
      <c r="AJ211" s="91">
        <v>131.34547352672749</v>
      </c>
      <c r="AK211" s="106">
        <v>6589.7396276842264</v>
      </c>
      <c r="AL211" s="107">
        <v>7448.9261687007574</v>
      </c>
      <c r="AM211" s="106"/>
      <c r="AN211" s="107"/>
      <c r="AO211" s="106">
        <v>0</v>
      </c>
      <c r="AP211" s="107">
        <v>0</v>
      </c>
      <c r="AQ211" s="122">
        <v>28.569287059265314</v>
      </c>
      <c r="AR211" s="115">
        <v>24.072749028241407</v>
      </c>
      <c r="AS211" s="114">
        <v>154.61477909211766</v>
      </c>
      <c r="AT211" s="115">
        <v>141.14193007374627</v>
      </c>
      <c r="AU211" s="106">
        <v>564.30817086358718</v>
      </c>
      <c r="AV211" s="107">
        <v>197.91350841958908</v>
      </c>
      <c r="AW211" s="151"/>
    </row>
    <row r="212" spans="1:49" ht="15" customHeight="1" x14ac:dyDescent="0.3">
      <c r="A212" s="38" t="s">
        <v>93</v>
      </c>
      <c r="B212" s="146">
        <v>948</v>
      </c>
      <c r="C212" s="160">
        <f>_xlfn.XLOOKUP($A212,'Kunnat aakkosjärj.'!$B$20:$B$312,'Kunnat aakkosjärj.'!D$20:D$312)</f>
        <v>7.86</v>
      </c>
      <c r="D212" s="35">
        <v>1649.6254219409282</v>
      </c>
      <c r="E212" s="34">
        <v>2044.2618037974682</v>
      </c>
      <c r="F212" s="35">
        <v>4657.6769936708861</v>
      </c>
      <c r="G212" s="34">
        <v>5215.9750738396624</v>
      </c>
      <c r="H212" s="287">
        <v>35.417342683542294</v>
      </c>
      <c r="I212" s="288">
        <v>39.19232310081987</v>
      </c>
      <c r="J212" s="35">
        <v>-3008.0515717299581</v>
      </c>
      <c r="K212" s="34">
        <v>-3171.7132594936706</v>
      </c>
      <c r="L212" s="123">
        <v>2205.5296202531645</v>
      </c>
      <c r="M212" s="35">
        <v>1584.3681434599157</v>
      </c>
      <c r="N212" s="34">
        <v>1905.9892827004221</v>
      </c>
      <c r="O212" s="35">
        <v>3789.8977637130802</v>
      </c>
      <c r="P212" s="34">
        <v>4111.5189029535868</v>
      </c>
      <c r="Q212" s="130">
        <v>770.78300632911396</v>
      </c>
      <c r="R212" s="34">
        <v>924.74012658227855</v>
      </c>
      <c r="S212" s="35">
        <v>764.73742616033746</v>
      </c>
      <c r="T212" s="34">
        <v>892.76015822784814</v>
      </c>
      <c r="U212" s="35">
        <v>100.79054325863592</v>
      </c>
      <c r="V212" s="34">
        <v>103.58214555832235</v>
      </c>
      <c r="W212" s="35">
        <v>6.0455801687763717</v>
      </c>
      <c r="X212" s="34">
        <v>31.979978902953587</v>
      </c>
      <c r="Y212" s="90">
        <v>156.01875527426159</v>
      </c>
      <c r="Z212" s="91">
        <v>320.74111814345991</v>
      </c>
      <c r="AA212" s="90">
        <v>494.03227514164769</v>
      </c>
      <c r="AB212" s="91">
        <v>288.31355703158209</v>
      </c>
      <c r="AC212" s="90">
        <v>614.76425105485237</v>
      </c>
      <c r="AD212" s="91">
        <v>604.44836497890299</v>
      </c>
      <c r="AE212" s="96">
        <v>3.6592549914403065</v>
      </c>
      <c r="AF212" s="97">
        <v>4.1142920088819963</v>
      </c>
      <c r="AG212" s="90">
        <v>901.88876582278488</v>
      </c>
      <c r="AH212" s="91">
        <v>955.92132911392412</v>
      </c>
      <c r="AI212" s="90">
        <v>62.773631564513067</v>
      </c>
      <c r="AJ212" s="91">
        <v>58.106432593536333</v>
      </c>
      <c r="AK212" s="106">
        <v>1583.8554852320676</v>
      </c>
      <c r="AL212" s="107">
        <v>1668.4088924050632</v>
      </c>
      <c r="AM212" s="106"/>
      <c r="AN212" s="107"/>
      <c r="AO212" s="106">
        <v>0</v>
      </c>
      <c r="AP212" s="107">
        <v>0</v>
      </c>
      <c r="AQ212" s="122">
        <v>74.492585411652541</v>
      </c>
      <c r="AR212" s="115">
        <v>63.675496508943894</v>
      </c>
      <c r="AS212" s="114">
        <v>39.772133826618791</v>
      </c>
      <c r="AT212" s="115">
        <v>73.707466806298271</v>
      </c>
      <c r="AU212" s="106">
        <v>3829.2648523206753</v>
      </c>
      <c r="AV212" s="107">
        <v>6904.8866772151896</v>
      </c>
      <c r="AW212" s="151"/>
    </row>
    <row r="213" spans="1:49" ht="15" customHeight="1" x14ac:dyDescent="0.3">
      <c r="A213" s="38" t="s">
        <v>114</v>
      </c>
      <c r="B213" s="146">
        <v>9766</v>
      </c>
      <c r="C213" s="160">
        <f>_xlfn.XLOOKUP($A213,'Kunnat aakkosjärj.'!$B$20:$B$312,'Kunnat aakkosjärj.'!D$20:D$312)</f>
        <v>8.86</v>
      </c>
      <c r="D213" s="35">
        <v>967.11285070653287</v>
      </c>
      <c r="E213" s="34">
        <v>2351.6870274421462</v>
      </c>
      <c r="F213" s="35">
        <v>4173.2887067376614</v>
      </c>
      <c r="G213" s="34">
        <v>5242.0823817325418</v>
      </c>
      <c r="H213" s="287">
        <v>23.17387841260911</v>
      </c>
      <c r="I213" s="288">
        <v>44.861695337662724</v>
      </c>
      <c r="J213" s="35">
        <v>-3206.1758560311282</v>
      </c>
      <c r="K213" s="34">
        <v>-2889.9515687077615</v>
      </c>
      <c r="L213" s="123">
        <v>2358.9797501535941</v>
      </c>
      <c r="M213" s="35">
        <v>1470.4216670079868</v>
      </c>
      <c r="N213" s="34">
        <v>1772.7455539627276</v>
      </c>
      <c r="O213" s="35">
        <v>3829.4014171615809</v>
      </c>
      <c r="P213" s="34">
        <v>4131.7253041163221</v>
      </c>
      <c r="Q213" s="130">
        <v>587.74833503993455</v>
      </c>
      <c r="R213" s="34">
        <v>1229.7026326029081</v>
      </c>
      <c r="S213" s="35">
        <v>513.24397091951676</v>
      </c>
      <c r="T213" s="34">
        <v>773.39382346917876</v>
      </c>
      <c r="U213" s="35">
        <v>114.51636421309293</v>
      </c>
      <c r="V213" s="34">
        <v>159.00083441148843</v>
      </c>
      <c r="W213" s="35">
        <v>74.504364120417776</v>
      </c>
      <c r="X213" s="34">
        <v>456.30880913372926</v>
      </c>
      <c r="Y213" s="90">
        <v>439.02379275035844</v>
      </c>
      <c r="Z213" s="91">
        <v>703.17769096866687</v>
      </c>
      <c r="AA213" s="90">
        <v>133.8761918477947</v>
      </c>
      <c r="AB213" s="91">
        <v>174.87793603191869</v>
      </c>
      <c r="AC213" s="90">
        <v>361.43062563997546</v>
      </c>
      <c r="AD213" s="91">
        <v>1337.4798853164039</v>
      </c>
      <c r="AE213" s="96">
        <v>1.0902970784218151</v>
      </c>
      <c r="AF213" s="97">
        <v>1.7874523193389191</v>
      </c>
      <c r="AG213" s="90">
        <v>507.80521400778207</v>
      </c>
      <c r="AH213" s="91">
        <v>937.70698238787634</v>
      </c>
      <c r="AI213" s="90">
        <v>34.531259471753742</v>
      </c>
      <c r="AJ213" s="91">
        <v>45.989466236733215</v>
      </c>
      <c r="AK213" s="106">
        <v>4261.2123694450129</v>
      </c>
      <c r="AL213" s="107">
        <v>5084.1745924636498</v>
      </c>
      <c r="AM213" s="106"/>
      <c r="AN213" s="107"/>
      <c r="AO213" s="106">
        <v>90.218973991398727</v>
      </c>
      <c r="AP213" s="107">
        <v>29.285275445422897</v>
      </c>
      <c r="AQ213" s="122">
        <v>37.107734055586199</v>
      </c>
      <c r="AR213" s="115">
        <v>37.51472794144221</v>
      </c>
      <c r="AS213" s="114">
        <v>108.59076984918647</v>
      </c>
      <c r="AT213" s="115">
        <v>108.20166504076248</v>
      </c>
      <c r="AU213" s="106">
        <v>327.07165369649806</v>
      </c>
      <c r="AV213" s="107">
        <v>1535.8214304730698</v>
      </c>
      <c r="AW213" s="151"/>
    </row>
    <row r="214" spans="1:49" ht="15" customHeight="1" x14ac:dyDescent="0.3">
      <c r="A214" s="38" t="s">
        <v>135</v>
      </c>
      <c r="B214" s="146">
        <v>12372</v>
      </c>
      <c r="C214" s="160">
        <f>_xlfn.XLOOKUP($A214,'Kunnat aakkosjärj.'!$B$20:$B$312,'Kunnat aakkosjärj.'!D$20:D$312)</f>
        <v>8.36</v>
      </c>
      <c r="D214" s="35">
        <v>988.59248140963462</v>
      </c>
      <c r="E214" s="34">
        <v>2039.8252230843841</v>
      </c>
      <c r="F214" s="35">
        <v>3830.4616496928547</v>
      </c>
      <c r="G214" s="34">
        <v>4948.3059594245069</v>
      </c>
      <c r="H214" s="287">
        <v>25.80870327964006</v>
      </c>
      <c r="I214" s="288">
        <v>41.222698026571052</v>
      </c>
      <c r="J214" s="35">
        <v>-2826.4712067571941</v>
      </c>
      <c r="K214" s="34">
        <v>-2900.7274078564501</v>
      </c>
      <c r="L214" s="123">
        <v>2435.7956256062075</v>
      </c>
      <c r="M214" s="35">
        <v>1384.1527643064985</v>
      </c>
      <c r="N214" s="34">
        <v>1550.7245142256709</v>
      </c>
      <c r="O214" s="35">
        <v>3819.9483899127063</v>
      </c>
      <c r="P214" s="34">
        <v>3986.5201398318786</v>
      </c>
      <c r="Q214" s="130">
        <v>1027.0627077271258</v>
      </c>
      <c r="R214" s="34">
        <v>1248.9673480439701</v>
      </c>
      <c r="S214" s="35">
        <v>568.76743129647593</v>
      </c>
      <c r="T214" s="34">
        <v>766.61903572583265</v>
      </c>
      <c r="U214" s="35">
        <v>180.57691970617753</v>
      </c>
      <c r="V214" s="34">
        <v>162.91890624154038</v>
      </c>
      <c r="W214" s="35">
        <v>458.29527643064989</v>
      </c>
      <c r="X214" s="34">
        <v>482.34794131910769</v>
      </c>
      <c r="Y214" s="90">
        <v>454.45996605237633</v>
      </c>
      <c r="Z214" s="91">
        <v>587.57182347235687</v>
      </c>
      <c r="AA214" s="90">
        <v>225.99629988282777</v>
      </c>
      <c r="AB214" s="91">
        <v>212.56420034966661</v>
      </c>
      <c r="AC214" s="90">
        <v>576.0363813449726</v>
      </c>
      <c r="AD214" s="91">
        <v>666.40077998706761</v>
      </c>
      <c r="AE214" s="96">
        <v>2.7479738333543309</v>
      </c>
      <c r="AF214" s="97">
        <v>2.2630496233502124</v>
      </c>
      <c r="AG214" s="90">
        <v>1485.0017078887811</v>
      </c>
      <c r="AH214" s="91">
        <v>2013.8099272550924</v>
      </c>
      <c r="AI214" s="90">
        <v>112.71979396209025</v>
      </c>
      <c r="AJ214" s="91">
        <v>117.49814863449494</v>
      </c>
      <c r="AK214" s="106">
        <v>2713.0384497251862</v>
      </c>
      <c r="AL214" s="107">
        <v>4022.44367038474</v>
      </c>
      <c r="AM214" s="106"/>
      <c r="AN214" s="107"/>
      <c r="AO214" s="106">
        <v>583.03745311994828</v>
      </c>
      <c r="AP214" s="107">
        <v>3.7614775299062396E-2</v>
      </c>
      <c r="AQ214" s="122">
        <v>63.677227349672464</v>
      </c>
      <c r="AR214" s="115">
        <v>55.077833115765216</v>
      </c>
      <c r="AS214" s="114">
        <v>77.826704558744311</v>
      </c>
      <c r="AT214" s="115">
        <v>92.000752034732685</v>
      </c>
      <c r="AU214" s="106">
        <v>2084.2441618170064</v>
      </c>
      <c r="AV214" s="107">
        <v>2754.3517297122535</v>
      </c>
      <c r="AW214" s="151"/>
    </row>
    <row r="215" spans="1:49" ht="15" customHeight="1" x14ac:dyDescent="0.3">
      <c r="A215" s="38" t="s">
        <v>153</v>
      </c>
      <c r="B215" s="146">
        <v>19514</v>
      </c>
      <c r="C215" s="160">
        <f>_xlfn.XLOOKUP($A215,'Kunnat aakkosjärj.'!$B$20:$B$312,'Kunnat aakkosjärj.'!D$20:D$312)</f>
        <v>7.86</v>
      </c>
      <c r="D215" s="35">
        <v>636.62461514809877</v>
      </c>
      <c r="E215" s="34">
        <v>1276.4890166034643</v>
      </c>
      <c r="F215" s="35">
        <v>3669.0484662293734</v>
      </c>
      <c r="G215" s="34">
        <v>4195.9754202111299</v>
      </c>
      <c r="H215" s="287">
        <v>17.351218470066939</v>
      </c>
      <c r="I215" s="288">
        <v>30.42174676369374</v>
      </c>
      <c r="J215" s="35">
        <v>-3025.4329030439685</v>
      </c>
      <c r="K215" s="34">
        <v>-2919.4864036076665</v>
      </c>
      <c r="L215" s="123">
        <v>2391.8853961258583</v>
      </c>
      <c r="M215" s="35">
        <v>1102.3158245362304</v>
      </c>
      <c r="N215" s="34">
        <v>1102.3158245362304</v>
      </c>
      <c r="O215" s="35">
        <v>3494.2012206620884</v>
      </c>
      <c r="P215" s="34">
        <v>3494.2012206620884</v>
      </c>
      <c r="Q215" s="130">
        <v>437.60842113354516</v>
      </c>
      <c r="R215" s="34">
        <v>541.7368955621605</v>
      </c>
      <c r="S215" s="35">
        <v>340.64362201496363</v>
      </c>
      <c r="T215" s="34">
        <v>443.963950497079</v>
      </c>
      <c r="U215" s="35">
        <v>128.46517382154954</v>
      </c>
      <c r="V215" s="34">
        <v>122.0227216546774</v>
      </c>
      <c r="W215" s="35">
        <v>96.964799118581539</v>
      </c>
      <c r="X215" s="34">
        <v>97.772945065081487</v>
      </c>
      <c r="Y215" s="90">
        <v>1015.737894844727</v>
      </c>
      <c r="Z215" s="91">
        <v>1134.5882597109767</v>
      </c>
      <c r="AA215" s="90">
        <v>43.082809389566115</v>
      </c>
      <c r="AB215" s="91">
        <v>47.747444143319598</v>
      </c>
      <c r="AC215" s="90">
        <v>-560.43907963513368</v>
      </c>
      <c r="AD215" s="91">
        <v>-568.34505483242799</v>
      </c>
      <c r="AE215" s="96">
        <v>0.91586721847348551</v>
      </c>
      <c r="AF215" s="97">
        <v>1.0180827322845605</v>
      </c>
      <c r="AG215" s="90">
        <v>246.53655273137235</v>
      </c>
      <c r="AH215" s="91">
        <v>477.79941067951211</v>
      </c>
      <c r="AI215" s="90">
        <v>17.811999644301618</v>
      </c>
      <c r="AJ215" s="91">
        <v>30.337127450389755</v>
      </c>
      <c r="AK215" s="106">
        <v>3848.8612790816851</v>
      </c>
      <c r="AL215" s="107">
        <v>4251.1898621502514</v>
      </c>
      <c r="AM215" s="106"/>
      <c r="AN215" s="107"/>
      <c r="AO215" s="106">
        <v>0</v>
      </c>
      <c r="AP215" s="107">
        <v>0</v>
      </c>
      <c r="AQ215" s="122">
        <v>41.337497087378651</v>
      </c>
      <c r="AR215" s="115">
        <v>38.07532701807699</v>
      </c>
      <c r="AS215" s="114">
        <v>110.03989207133972</v>
      </c>
      <c r="AT215" s="115">
        <v>115.60003146000966</v>
      </c>
      <c r="AU215" s="106">
        <v>962.0127559700727</v>
      </c>
      <c r="AV215" s="107">
        <v>1364.4260546274468</v>
      </c>
      <c r="AW215" s="151"/>
    </row>
    <row r="216" spans="1:49" ht="15" customHeight="1" x14ac:dyDescent="0.3">
      <c r="A216" s="38" t="s">
        <v>176</v>
      </c>
      <c r="B216" s="146">
        <v>15019</v>
      </c>
      <c r="C216" s="160">
        <f>_xlfn.XLOOKUP($A216,'Kunnat aakkosjärj.'!$B$20:$B$312,'Kunnat aakkosjärj.'!D$20:D$312)</f>
        <v>7.36</v>
      </c>
      <c r="D216" s="35">
        <v>1028.1403808509222</v>
      </c>
      <c r="E216" s="34">
        <v>1713.7189806245424</v>
      </c>
      <c r="F216" s="35">
        <v>3933.1345968439973</v>
      </c>
      <c r="G216" s="34">
        <v>4424.8545082894998</v>
      </c>
      <c r="H216" s="287">
        <v>26.140483004978183</v>
      </c>
      <c r="I216" s="288">
        <v>38.729385958658526</v>
      </c>
      <c r="J216" s="35">
        <v>-2821.0951328317465</v>
      </c>
      <c r="K216" s="34">
        <v>-2705.9154617484519</v>
      </c>
      <c r="L216" s="123">
        <v>2260.321996804048</v>
      </c>
      <c r="M216" s="35">
        <v>1145.7619681736467</v>
      </c>
      <c r="N216" s="34">
        <v>1145.7619681736467</v>
      </c>
      <c r="O216" s="35">
        <v>3406.0839649776944</v>
      </c>
      <c r="P216" s="34">
        <v>3406.0839649776944</v>
      </c>
      <c r="Q216" s="130">
        <v>561.13328850123173</v>
      </c>
      <c r="R216" s="34">
        <v>643.69118583128034</v>
      </c>
      <c r="S216" s="35">
        <v>452.5940282309075</v>
      </c>
      <c r="T216" s="34">
        <v>534.99676276716161</v>
      </c>
      <c r="U216" s="35">
        <v>123.98159354744047</v>
      </c>
      <c r="V216" s="34">
        <v>120.3168375266271</v>
      </c>
      <c r="W216" s="35">
        <v>108.53926027032425</v>
      </c>
      <c r="X216" s="34">
        <v>108.69442306411878</v>
      </c>
      <c r="Y216" s="90">
        <v>1408.1484246620948</v>
      </c>
      <c r="Z216" s="91">
        <v>1665.489218323457</v>
      </c>
      <c r="AA216" s="90">
        <v>39.849015819187073</v>
      </c>
      <c r="AB216" s="91">
        <v>38.648775311751564</v>
      </c>
      <c r="AC216" s="90">
        <v>-846.07417138291498</v>
      </c>
      <c r="AD216" s="91">
        <v>-1025.9199860177109</v>
      </c>
      <c r="AE216" s="96">
        <v>1.0341275778427832</v>
      </c>
      <c r="AF216" s="97">
        <v>0.95537382750815181</v>
      </c>
      <c r="AG216" s="90">
        <v>1280.2785598242228</v>
      </c>
      <c r="AH216" s="91">
        <v>1539.56233304481</v>
      </c>
      <c r="AI216" s="90">
        <v>76.479583111463725</v>
      </c>
      <c r="AJ216" s="91">
        <v>81.739232641713073</v>
      </c>
      <c r="AK216" s="106">
        <v>4320.5132046074968</v>
      </c>
      <c r="AL216" s="107">
        <v>5427.9773020840266</v>
      </c>
      <c r="AM216" s="106"/>
      <c r="AN216" s="107"/>
      <c r="AO216" s="106">
        <v>625.3383840468739</v>
      </c>
      <c r="AP216" s="107">
        <v>23.754237965244027</v>
      </c>
      <c r="AQ216" s="122">
        <v>51.329479550014497</v>
      </c>
      <c r="AR216" s="115">
        <v>47.923191985131069</v>
      </c>
      <c r="AS216" s="114">
        <v>112.72088748637022</v>
      </c>
      <c r="AT216" s="115">
        <v>123.76369191189862</v>
      </c>
      <c r="AU216" s="106">
        <v>1499.0311165856583</v>
      </c>
      <c r="AV216" s="107">
        <v>2003.9809101804381</v>
      </c>
      <c r="AW216" s="151"/>
    </row>
    <row r="217" spans="1:49" ht="15" customHeight="1" x14ac:dyDescent="0.3">
      <c r="A217" s="38" t="s">
        <v>180</v>
      </c>
      <c r="B217" s="146">
        <v>2440</v>
      </c>
      <c r="C217" s="160">
        <f>_xlfn.XLOOKUP($A217,'Kunnat aakkosjärj.'!$B$20:$B$312,'Kunnat aakkosjärj.'!D$20:D$312)</f>
        <v>8.86</v>
      </c>
      <c r="D217" s="35">
        <v>548.0950696721311</v>
      </c>
      <c r="E217" s="34">
        <v>1630.424536885246</v>
      </c>
      <c r="F217" s="35">
        <v>4020.4649795081968</v>
      </c>
      <c r="G217" s="34">
        <v>5061.3785532786887</v>
      </c>
      <c r="H217" s="287">
        <v>13.632628874165118</v>
      </c>
      <c r="I217" s="288">
        <v>32.21305262435034</v>
      </c>
      <c r="J217" s="35">
        <v>-3472.3699098360657</v>
      </c>
      <c r="K217" s="34">
        <v>-3430.9540163934425</v>
      </c>
      <c r="L217" s="123">
        <v>1816.0705696721313</v>
      </c>
      <c r="M217" s="35">
        <v>2112.0102459016393</v>
      </c>
      <c r="N217" s="34">
        <v>2431.8690942622952</v>
      </c>
      <c r="O217" s="35">
        <v>3928.0808155737705</v>
      </c>
      <c r="P217" s="34">
        <v>4247.9396639344268</v>
      </c>
      <c r="Q217" s="130">
        <v>588.87090163934431</v>
      </c>
      <c r="R217" s="34">
        <v>800.79091803278698</v>
      </c>
      <c r="S217" s="35">
        <v>372.53234836065576</v>
      </c>
      <c r="T217" s="34">
        <v>686.19225819672135</v>
      </c>
      <c r="U217" s="35">
        <v>158.07242088658754</v>
      </c>
      <c r="V217" s="34">
        <v>116.70066347545584</v>
      </c>
      <c r="W217" s="35">
        <v>216.33855327868849</v>
      </c>
      <c r="X217" s="34">
        <v>114.59865983606556</v>
      </c>
      <c r="Y217" s="90">
        <v>250.34712295081965</v>
      </c>
      <c r="Z217" s="91">
        <v>533.56821311475403</v>
      </c>
      <c r="AA217" s="90">
        <v>235.22175717394887</v>
      </c>
      <c r="AB217" s="91">
        <v>150.08220099134007</v>
      </c>
      <c r="AC217" s="90">
        <v>339.63976229508199</v>
      </c>
      <c r="AD217" s="91">
        <v>388.67803688524589</v>
      </c>
      <c r="AE217" s="96">
        <v>1.1896450327666719</v>
      </c>
      <c r="AF217" s="97">
        <v>0.86886642064424668</v>
      </c>
      <c r="AG217" s="90">
        <v>4204.8334180327865</v>
      </c>
      <c r="AH217" s="91">
        <v>420.2758360655738</v>
      </c>
      <c r="AI217" s="90">
        <v>324.10533884735747</v>
      </c>
      <c r="AJ217" s="91">
        <v>21.913812338805098</v>
      </c>
      <c r="AK217" s="106">
        <v>3829.3593073770494</v>
      </c>
      <c r="AL217" s="107">
        <v>7653.3607950819669</v>
      </c>
      <c r="AM217" s="106"/>
      <c r="AN217" s="107"/>
      <c r="AO217" s="106">
        <v>594.34426229508199</v>
      </c>
      <c r="AP217" s="107">
        <v>45.16393442622951</v>
      </c>
      <c r="AQ217" s="122">
        <v>58.725735558953808</v>
      </c>
      <c r="AR217" s="115">
        <v>40.590605332762806</v>
      </c>
      <c r="AS217" s="114">
        <v>104.54692152712073</v>
      </c>
      <c r="AT217" s="115">
        <v>148.91617249311037</v>
      </c>
      <c r="AU217" s="106">
        <v>4391.1067991803275</v>
      </c>
      <c r="AV217" s="107">
        <v>3990.1444877049184</v>
      </c>
      <c r="AW217" s="151"/>
    </row>
    <row r="218" spans="1:49" ht="15" customHeight="1" x14ac:dyDescent="0.3">
      <c r="A218" s="38" t="s">
        <v>197</v>
      </c>
      <c r="B218" s="146">
        <v>10256</v>
      </c>
      <c r="C218" s="160">
        <f>_xlfn.XLOOKUP($A218,'Kunnat aakkosjärj.'!$B$20:$B$312,'Kunnat aakkosjärj.'!D$20:D$312)</f>
        <v>8.86</v>
      </c>
      <c r="D218" s="35">
        <v>503.5946792121685</v>
      </c>
      <c r="E218" s="34">
        <v>940.78939937597499</v>
      </c>
      <c r="F218" s="35">
        <v>4292.6086836973473</v>
      </c>
      <c r="G218" s="34">
        <v>4839.4200945787834</v>
      </c>
      <c r="H218" s="287">
        <v>11.731669861376879</v>
      </c>
      <c r="I218" s="288">
        <v>19.440126729850679</v>
      </c>
      <c r="J218" s="35">
        <v>-3779.937562402496</v>
      </c>
      <c r="K218" s="34">
        <v>-3894.4456718018723</v>
      </c>
      <c r="L218" s="123">
        <v>2139.5527788611544</v>
      </c>
      <c r="M218" s="35">
        <v>2019.3309282371295</v>
      </c>
      <c r="N218" s="34">
        <v>2302.793121099844</v>
      </c>
      <c r="O218" s="35">
        <v>4158.8837070982836</v>
      </c>
      <c r="P218" s="34">
        <v>4442.3458999609984</v>
      </c>
      <c r="Q218" s="130">
        <v>320.80723381435257</v>
      </c>
      <c r="R218" s="34">
        <v>446.31363592043687</v>
      </c>
      <c r="S218" s="35">
        <v>406.14741517160689</v>
      </c>
      <c r="T218" s="34">
        <v>577.96199980499216</v>
      </c>
      <c r="U218" s="35">
        <v>78.987880220486929</v>
      </c>
      <c r="V218" s="34">
        <v>77.221968930660807</v>
      </c>
      <c r="W218" s="35">
        <v>-85.340181357254295</v>
      </c>
      <c r="X218" s="34">
        <v>-131.64836388455538</v>
      </c>
      <c r="Y218" s="90">
        <v>438.16004875195006</v>
      </c>
      <c r="Z218" s="91">
        <v>583.22935354914193</v>
      </c>
      <c r="AA218" s="90">
        <v>73.216906636772606</v>
      </c>
      <c r="AB218" s="91">
        <v>76.524549596907619</v>
      </c>
      <c r="AC218" s="90">
        <v>-112.54055869734789</v>
      </c>
      <c r="AD218" s="91">
        <v>-113.88839118564744</v>
      </c>
      <c r="AE218" s="96">
        <v>0.89440165294351093</v>
      </c>
      <c r="AF218" s="97">
        <v>0.88491376907922736</v>
      </c>
      <c r="AG218" s="90">
        <v>205.34250585023403</v>
      </c>
      <c r="AH218" s="91">
        <v>374.78225624024958</v>
      </c>
      <c r="AI218" s="90">
        <v>14.534902895395618</v>
      </c>
      <c r="AJ218" s="91">
        <v>22.923874729346132</v>
      </c>
      <c r="AK218" s="106">
        <v>2929.9921996879875</v>
      </c>
      <c r="AL218" s="107">
        <v>4141.5025419266767</v>
      </c>
      <c r="AM218" s="106"/>
      <c r="AN218" s="107"/>
      <c r="AO218" s="106">
        <v>92.758546216848671</v>
      </c>
      <c r="AP218" s="107">
        <v>57.273558892355695</v>
      </c>
      <c r="AQ218" s="122">
        <v>57.993574984606646</v>
      </c>
      <c r="AR218" s="115">
        <v>49.289932435418621</v>
      </c>
      <c r="AS218" s="114">
        <v>74.942083695710309</v>
      </c>
      <c r="AT218" s="115">
        <v>99.037371751036218</v>
      </c>
      <c r="AU218" s="106">
        <v>1171.2413835803434</v>
      </c>
      <c r="AV218" s="107">
        <v>3167.8655703978156</v>
      </c>
      <c r="AW218" s="151"/>
    </row>
    <row r="219" spans="1:49" ht="15" customHeight="1" x14ac:dyDescent="0.3">
      <c r="A219" s="38" t="s">
        <v>202</v>
      </c>
      <c r="B219" s="146">
        <v>2033</v>
      </c>
      <c r="C219" s="160">
        <f>_xlfn.XLOOKUP($A219,'Kunnat aakkosjärj.'!$B$20:$B$312,'Kunnat aakkosjärj.'!D$20:D$312)</f>
        <v>8.36</v>
      </c>
      <c r="D219" s="35">
        <v>683.86947368421045</v>
      </c>
      <c r="E219" s="34">
        <v>1124.3368814559763</v>
      </c>
      <c r="F219" s="35">
        <v>3910.472041318249</v>
      </c>
      <c r="G219" s="34">
        <v>4485.1449434333499</v>
      </c>
      <c r="H219" s="287">
        <v>17.488156582080382</v>
      </c>
      <c r="I219" s="288">
        <v>25.068016655785126</v>
      </c>
      <c r="J219" s="35">
        <v>-3226.6025676340382</v>
      </c>
      <c r="K219" s="34">
        <v>-3356.7199852434828</v>
      </c>
      <c r="L219" s="123">
        <v>1752.4860944417117</v>
      </c>
      <c r="M219" s="35">
        <v>2221.1534677816035</v>
      </c>
      <c r="N219" s="34">
        <v>2533.3839350713233</v>
      </c>
      <c r="O219" s="35">
        <v>3973.6395622233149</v>
      </c>
      <c r="P219" s="34">
        <v>4285.8700295130348</v>
      </c>
      <c r="Q219" s="130">
        <v>624.82958681751109</v>
      </c>
      <c r="R219" s="34">
        <v>785.73517953762916</v>
      </c>
      <c r="S219" s="35">
        <v>357.9137284800787</v>
      </c>
      <c r="T219" s="34">
        <v>504.99162813575992</v>
      </c>
      <c r="U219" s="35">
        <v>174.57547366817164</v>
      </c>
      <c r="V219" s="34">
        <v>155.59370408540619</v>
      </c>
      <c r="W219" s="35">
        <v>266.91585833743233</v>
      </c>
      <c r="X219" s="34">
        <v>280.74355140186918</v>
      </c>
      <c r="Y219" s="90">
        <v>867.34049188391543</v>
      </c>
      <c r="Z219" s="91">
        <v>922.16567142154452</v>
      </c>
      <c r="AA219" s="90">
        <v>72.039711354919433</v>
      </c>
      <c r="AB219" s="91">
        <v>85.20542499986972</v>
      </c>
      <c r="AC219" s="90">
        <v>-241.74785046728971</v>
      </c>
      <c r="AD219" s="91">
        <v>-143.68937530742744</v>
      </c>
      <c r="AE219" s="96">
        <v>1.1881356482449263</v>
      </c>
      <c r="AF219" s="97">
        <v>1.2134357215908427</v>
      </c>
      <c r="AG219" s="90">
        <v>443.28399901623214</v>
      </c>
      <c r="AH219" s="91">
        <v>754.94322675848503</v>
      </c>
      <c r="AI219" s="90">
        <v>32.152885630082586</v>
      </c>
      <c r="AJ219" s="91">
        <v>47.917767331459522</v>
      </c>
      <c r="AK219" s="106">
        <v>4042.4564682734876</v>
      </c>
      <c r="AL219" s="107">
        <v>4964.7624545007384</v>
      </c>
      <c r="AM219" s="106"/>
      <c r="AN219" s="107"/>
      <c r="AO219" s="106">
        <v>0</v>
      </c>
      <c r="AP219" s="107">
        <v>0</v>
      </c>
      <c r="AQ219" s="122">
        <v>29.952511473029332</v>
      </c>
      <c r="AR219" s="115">
        <v>26.68503845041047</v>
      </c>
      <c r="AS219" s="114">
        <v>100.1327116598758</v>
      </c>
      <c r="AT219" s="115">
        <v>117.08803739382176</v>
      </c>
      <c r="AU219" s="106">
        <v>306.50127889818003</v>
      </c>
      <c r="AV219" s="107">
        <v>827.73040334481072</v>
      </c>
      <c r="AW219" s="151"/>
    </row>
    <row r="220" spans="1:49" ht="15" customHeight="1" x14ac:dyDescent="0.3">
      <c r="A220" s="38" t="s">
        <v>208</v>
      </c>
      <c r="B220" s="146">
        <v>1055</v>
      </c>
      <c r="C220" s="160">
        <f>_xlfn.XLOOKUP($A220,'Kunnat aakkosjärj.'!$B$20:$B$312,'Kunnat aakkosjärj.'!D$20:D$312)</f>
        <v>9.86</v>
      </c>
      <c r="D220" s="35">
        <v>1762.8867203791469</v>
      </c>
      <c r="E220" s="34">
        <v>1778.1990521327014</v>
      </c>
      <c r="F220" s="35">
        <v>5767.6825592417063</v>
      </c>
      <c r="G220" s="34">
        <v>5781.0426540284361</v>
      </c>
      <c r="H220" s="287">
        <v>30.564905441171135</v>
      </c>
      <c r="I220" s="288">
        <v>30.759140842761106</v>
      </c>
      <c r="J220" s="35">
        <v>-4004.7958388625598</v>
      </c>
      <c r="K220" s="34">
        <v>-3978.1990521327016</v>
      </c>
      <c r="L220" s="123">
        <v>1738.9551563981042</v>
      </c>
      <c r="M220" s="35">
        <v>1959.9526066350711</v>
      </c>
      <c r="N220" s="34">
        <v>1960.1895734597156</v>
      </c>
      <c r="O220" s="35">
        <v>3698.9077630331753</v>
      </c>
      <c r="P220" s="34">
        <v>3699.1447298578196</v>
      </c>
      <c r="Q220" s="130">
        <v>-310.32712796208529</v>
      </c>
      <c r="R220" s="34">
        <v>-283.41232227488149</v>
      </c>
      <c r="S220" s="35">
        <v>324.68183886255929</v>
      </c>
      <c r="T220" s="34">
        <v>335.54502369668245</v>
      </c>
      <c r="U220" s="35">
        <v>-95.578837747512438</v>
      </c>
      <c r="V220" s="34">
        <v>-84.463276836158201</v>
      </c>
      <c r="W220" s="35">
        <v>-635.00896682464452</v>
      </c>
      <c r="X220" s="34">
        <v>-618.957345971564</v>
      </c>
      <c r="Y220" s="90">
        <v>84.379905213270149</v>
      </c>
      <c r="Z220" s="91">
        <v>84.360189573459721</v>
      </c>
      <c r="AA220" s="90">
        <v>-367.77373377907185</v>
      </c>
      <c r="AB220" s="91">
        <v>-335.95505617977528</v>
      </c>
      <c r="AC220" s="90">
        <v>-135.91026540284358</v>
      </c>
      <c r="AD220" s="91">
        <v>-135.54502369668248</v>
      </c>
      <c r="AE220" s="96">
        <v>-0.31426826886773829</v>
      </c>
      <c r="AF220" s="97">
        <v>-0.27201528175740208</v>
      </c>
      <c r="AG220" s="90">
        <v>2763.1110995260665</v>
      </c>
      <c r="AH220" s="91">
        <v>2767.7725118483413</v>
      </c>
      <c r="AI220" s="90">
        <v>161.21124301281904</v>
      </c>
      <c r="AJ220" s="91">
        <v>161.16739755027976</v>
      </c>
      <c r="AK220" s="106">
        <v>4044.287203791469</v>
      </c>
      <c r="AL220" s="107">
        <v>4044.5497630331752</v>
      </c>
      <c r="AM220" s="106"/>
      <c r="AN220" s="107"/>
      <c r="AO220" s="106">
        <v>60.900796208530799</v>
      </c>
      <c r="AP220" s="107">
        <v>54.028436018957343</v>
      </c>
      <c r="AQ220" s="122">
        <v>43.011484266935938</v>
      </c>
      <c r="AR220" s="115">
        <v>41.839983022071308</v>
      </c>
      <c r="AS220" s="114">
        <v>93.154330691842588</v>
      </c>
      <c r="AT220" s="115">
        <v>93.129110418830038</v>
      </c>
      <c r="AU220" s="106">
        <v>464.10955450236975</v>
      </c>
      <c r="AV220" s="107">
        <v>273.93364928909955</v>
      </c>
      <c r="AW220" s="151"/>
    </row>
    <row r="221" spans="1:49" ht="15" customHeight="1" x14ac:dyDescent="0.3">
      <c r="A221" s="38" t="s">
        <v>212</v>
      </c>
      <c r="B221" s="146">
        <v>8827</v>
      </c>
      <c r="C221" s="160">
        <f>_xlfn.XLOOKUP($A221,'Kunnat aakkosjärj.'!$B$20:$B$312,'Kunnat aakkosjärj.'!D$20:D$312)</f>
        <v>9.36</v>
      </c>
      <c r="D221" s="35">
        <v>2598.8926747479327</v>
      </c>
      <c r="E221" s="34">
        <v>3209.8387266341906</v>
      </c>
      <c r="F221" s="35">
        <v>5534.6641610966353</v>
      </c>
      <c r="G221" s="34">
        <v>6062.1627937011435</v>
      </c>
      <c r="H221" s="287">
        <v>46.956646313170147</v>
      </c>
      <c r="I221" s="288">
        <v>52.948738525619198</v>
      </c>
      <c r="J221" s="35">
        <v>-2922.3465050413506</v>
      </c>
      <c r="K221" s="34">
        <v>-2848.6638291605304</v>
      </c>
      <c r="L221" s="123">
        <v>2409.1137509912764</v>
      </c>
      <c r="M221" s="35">
        <v>1340.3621842075449</v>
      </c>
      <c r="N221" s="34">
        <v>1340.3621842075449</v>
      </c>
      <c r="O221" s="35">
        <v>3749.4759351988214</v>
      </c>
      <c r="P221" s="34">
        <v>3749.4759351988214</v>
      </c>
      <c r="Q221" s="130">
        <v>771.67063215135374</v>
      </c>
      <c r="R221" s="34">
        <v>833.05401721989347</v>
      </c>
      <c r="S221" s="35">
        <v>451.73885465050415</v>
      </c>
      <c r="T221" s="34">
        <v>520.07555114988099</v>
      </c>
      <c r="U221" s="35">
        <v>170.82228464681671</v>
      </c>
      <c r="V221" s="34">
        <v>160.17942304305996</v>
      </c>
      <c r="W221" s="35">
        <v>319.93177750084965</v>
      </c>
      <c r="X221" s="34">
        <v>312.97846493712473</v>
      </c>
      <c r="Y221" s="90">
        <v>613.88205845700691</v>
      </c>
      <c r="Z221" s="91">
        <v>714.66029681658551</v>
      </c>
      <c r="AA221" s="90">
        <v>125.70340206569135</v>
      </c>
      <c r="AB221" s="91">
        <v>116.56643316141755</v>
      </c>
      <c r="AC221" s="90">
        <v>158.47532004078394</v>
      </c>
      <c r="AD221" s="91">
        <v>114.78214229069899</v>
      </c>
      <c r="AE221" s="96">
        <v>1.0271970002893169</v>
      </c>
      <c r="AF221" s="97">
        <v>1.0979698641135864</v>
      </c>
      <c r="AG221" s="90">
        <v>376.03253087119066</v>
      </c>
      <c r="AH221" s="91">
        <v>526.21593859748498</v>
      </c>
      <c r="AI221" s="90">
        <v>18.783054627080475</v>
      </c>
      <c r="AJ221" s="91">
        <v>24.097979011181295</v>
      </c>
      <c r="AK221" s="106">
        <v>5994.9575167100938</v>
      </c>
      <c r="AL221" s="107">
        <v>6018.4578418488727</v>
      </c>
      <c r="AM221" s="106"/>
      <c r="AN221" s="107"/>
      <c r="AO221" s="106">
        <v>5.2905857029568368</v>
      </c>
      <c r="AP221" s="107">
        <v>5.2905857029568368</v>
      </c>
      <c r="AQ221" s="122">
        <v>30.523024826492229</v>
      </c>
      <c r="AR221" s="115">
        <v>29.656695865594081</v>
      </c>
      <c r="AS221" s="114">
        <v>107.90011851466187</v>
      </c>
      <c r="AT221" s="115">
        <v>104.34338294613745</v>
      </c>
      <c r="AU221" s="106">
        <v>226.16309958083156</v>
      </c>
      <c r="AV221" s="107">
        <v>227.15214908802537</v>
      </c>
      <c r="AW221" s="151"/>
    </row>
    <row r="222" spans="1:49" ht="15" customHeight="1" x14ac:dyDescent="0.3">
      <c r="A222" s="38" t="s">
        <v>223</v>
      </c>
      <c r="B222" s="146">
        <v>10454</v>
      </c>
      <c r="C222" s="160">
        <f>_xlfn.XLOOKUP($A222,'Kunnat aakkosjärj.'!$B$20:$B$312,'Kunnat aakkosjärj.'!D$20:D$312)</f>
        <v>9.36</v>
      </c>
      <c r="D222" s="35">
        <v>487.1019714941649</v>
      </c>
      <c r="E222" s="34">
        <v>1860.6181471207192</v>
      </c>
      <c r="F222" s="35">
        <v>3820.1532332121674</v>
      </c>
      <c r="G222" s="34">
        <v>5061.7822728142337</v>
      </c>
      <c r="H222" s="287">
        <v>12.750849030330292</v>
      </c>
      <c r="I222" s="288">
        <v>36.75816237916252</v>
      </c>
      <c r="J222" s="35">
        <v>-3318.2116127797976</v>
      </c>
      <c r="K222" s="34">
        <v>-3200.8464616414772</v>
      </c>
      <c r="L222" s="123">
        <v>2025.5811277979719</v>
      </c>
      <c r="M222" s="35">
        <v>1572.9165869523626</v>
      </c>
      <c r="N222" s="34">
        <v>2043.1916663478094</v>
      </c>
      <c r="O222" s="35">
        <v>3598.4977147503346</v>
      </c>
      <c r="P222" s="34">
        <v>4068.7727941457815</v>
      </c>
      <c r="Q222" s="130">
        <v>349.98615745169315</v>
      </c>
      <c r="R222" s="34">
        <v>783.90451214845984</v>
      </c>
      <c r="S222" s="35">
        <v>280.4644882341687</v>
      </c>
      <c r="T222" s="34">
        <v>788.72462980677255</v>
      </c>
      <c r="U222" s="35">
        <v>124.78804701987032</v>
      </c>
      <c r="V222" s="34">
        <v>99.388871923589662</v>
      </c>
      <c r="W222" s="35">
        <v>69.521669217524391</v>
      </c>
      <c r="X222" s="34">
        <v>-4.8201176583126077</v>
      </c>
      <c r="Y222" s="90">
        <v>932.55476850966147</v>
      </c>
      <c r="Z222" s="91">
        <v>2240.3184647025064</v>
      </c>
      <c r="AA222" s="90">
        <v>37.529823370161367</v>
      </c>
      <c r="AB222" s="91">
        <v>34.990762451826477</v>
      </c>
      <c r="AC222" s="90">
        <v>-311.18784675722213</v>
      </c>
      <c r="AD222" s="91">
        <v>-1454.1852104457623</v>
      </c>
      <c r="AE222" s="96">
        <v>0.46804915708720418</v>
      </c>
      <c r="AF222" s="97">
        <v>0.57310611851068571</v>
      </c>
      <c r="AG222" s="90">
        <v>2040.5367648746892</v>
      </c>
      <c r="AH222" s="91">
        <v>2857.0921915056438</v>
      </c>
      <c r="AI222" s="90">
        <v>141.58511172307453</v>
      </c>
      <c r="AJ222" s="91">
        <v>124.63779970188484</v>
      </c>
      <c r="AK222" s="106">
        <v>7045.0432370384542</v>
      </c>
      <c r="AL222" s="107">
        <v>12294.150717428734</v>
      </c>
      <c r="AM222" s="106"/>
      <c r="AN222" s="107"/>
      <c r="AO222" s="106">
        <v>148.69274918691411</v>
      </c>
      <c r="AP222" s="107">
        <v>0</v>
      </c>
      <c r="AQ222" s="122">
        <v>37.734431257023111</v>
      </c>
      <c r="AR222" s="115">
        <v>29.422066592288086</v>
      </c>
      <c r="AS222" s="114">
        <v>185.13465277726775</v>
      </c>
      <c r="AT222" s="115">
        <v>233.53600033440594</v>
      </c>
      <c r="AU222" s="106">
        <v>1172.3614616414768</v>
      </c>
      <c r="AV222" s="107">
        <v>2315.291668260953</v>
      </c>
      <c r="AW222" s="151"/>
    </row>
    <row r="223" spans="1:49" ht="15" customHeight="1" x14ac:dyDescent="0.3">
      <c r="A223" s="38" t="s">
        <v>232</v>
      </c>
      <c r="B223" s="146">
        <v>6978</v>
      </c>
      <c r="C223" s="160">
        <f>_xlfn.XLOOKUP($A223,'Kunnat aakkosjärj.'!$B$20:$B$312,'Kunnat aakkosjärj.'!D$20:D$312)</f>
        <v>9.36</v>
      </c>
      <c r="D223" s="35">
        <v>886.85936228145601</v>
      </c>
      <c r="E223" s="34">
        <v>1956.3924132989396</v>
      </c>
      <c r="F223" s="35">
        <v>3896.0553525365435</v>
      </c>
      <c r="G223" s="34">
        <v>4800.6489968472342</v>
      </c>
      <c r="H223" s="287">
        <v>22.763007247935079</v>
      </c>
      <c r="I223" s="288">
        <v>40.752665203887553</v>
      </c>
      <c r="J223" s="35">
        <v>-3009.1959902550875</v>
      </c>
      <c r="K223" s="34">
        <v>-2844.2565835482947</v>
      </c>
      <c r="L223" s="123">
        <v>2351.38528231585</v>
      </c>
      <c r="M223" s="35">
        <v>1082.0265118945256</v>
      </c>
      <c r="N223" s="34">
        <v>1082.0265118945256</v>
      </c>
      <c r="O223" s="35">
        <v>3433.4117942103758</v>
      </c>
      <c r="P223" s="34">
        <v>3433.4117942103758</v>
      </c>
      <c r="Q223" s="130">
        <v>406.79488965319581</v>
      </c>
      <c r="R223" s="34">
        <v>523.17628546861567</v>
      </c>
      <c r="S223" s="35">
        <v>399.73510891372882</v>
      </c>
      <c r="T223" s="34">
        <v>560.53137288621383</v>
      </c>
      <c r="U223" s="35">
        <v>101.76611475500657</v>
      </c>
      <c r="V223" s="34">
        <v>93.335772228902329</v>
      </c>
      <c r="W223" s="35">
        <v>7.0597807394668965</v>
      </c>
      <c r="X223" s="34">
        <v>-37.355087417598163</v>
      </c>
      <c r="Y223" s="90">
        <v>472.48435368300369</v>
      </c>
      <c r="Z223" s="91">
        <v>2145.8937059329319</v>
      </c>
      <c r="AA223" s="90">
        <v>86.097007547919802</v>
      </c>
      <c r="AB223" s="91">
        <v>24.380344842903746</v>
      </c>
      <c r="AC223" s="90">
        <v>-62.898109773574092</v>
      </c>
      <c r="AD223" s="91">
        <v>-1619.662407566638</v>
      </c>
      <c r="AE223" s="96">
        <v>0.52453027586508327</v>
      </c>
      <c r="AF223" s="97">
        <v>0.55399237315555994</v>
      </c>
      <c r="AG223" s="90">
        <v>2652.450925766695</v>
      </c>
      <c r="AH223" s="91">
        <v>3206.9952808827743</v>
      </c>
      <c r="AI223" s="90">
        <v>144.33013947563731</v>
      </c>
      <c r="AJ223" s="91">
        <v>155.48407052035651</v>
      </c>
      <c r="AK223" s="106">
        <v>7432.9569117225565</v>
      </c>
      <c r="AL223" s="107">
        <v>8835.2045844081404</v>
      </c>
      <c r="AM223" s="106"/>
      <c r="AN223" s="107"/>
      <c r="AO223" s="106">
        <v>1779.8796216680998</v>
      </c>
      <c r="AP223" s="107">
        <v>0</v>
      </c>
      <c r="AQ223" s="122">
        <v>32.281719514232854</v>
      </c>
      <c r="AR223" s="115">
        <v>29.076979222368855</v>
      </c>
      <c r="AS223" s="114">
        <v>187.28549868665837</v>
      </c>
      <c r="AT223" s="115">
        <v>180.12137446622998</v>
      </c>
      <c r="AU223" s="106">
        <v>5.3011292633992584</v>
      </c>
      <c r="AV223" s="107">
        <v>375.37685583261674</v>
      </c>
      <c r="AW223" s="151"/>
    </row>
    <row r="224" spans="1:49" ht="15" customHeight="1" x14ac:dyDescent="0.3">
      <c r="A224" s="39" t="s">
        <v>233</v>
      </c>
      <c r="B224" s="146">
        <v>214633</v>
      </c>
      <c r="C224" s="160">
        <f>_xlfn.XLOOKUP($A224,'Kunnat aakkosjärj.'!$B$20:$B$312,'Kunnat aakkosjärj.'!D$20:D$312)</f>
        <v>7.86</v>
      </c>
      <c r="D224" s="35">
        <v>906.85031034370297</v>
      </c>
      <c r="E224" s="34">
        <v>2686.4443775188347</v>
      </c>
      <c r="F224" s="35">
        <v>3664.6158525483033</v>
      </c>
      <c r="G224" s="34">
        <v>4866.8721479921542</v>
      </c>
      <c r="H224" s="287">
        <v>24.746122017485046</v>
      </c>
      <c r="I224" s="288">
        <v>55.198581261830292</v>
      </c>
      <c r="J224" s="35">
        <v>-2635.8007346027875</v>
      </c>
      <c r="K224" s="34">
        <v>-2185.7411086366028</v>
      </c>
      <c r="L224" s="123">
        <v>2442.8936343898654</v>
      </c>
      <c r="M224" s="35">
        <v>557.98072057884849</v>
      </c>
      <c r="N224" s="34">
        <v>832.39741670665751</v>
      </c>
      <c r="O224" s="35">
        <v>3000.8743549687138</v>
      </c>
      <c r="P224" s="34">
        <v>3275.291051096523</v>
      </c>
      <c r="Q224" s="130">
        <v>464.16703065232281</v>
      </c>
      <c r="R224" s="34">
        <v>1125.7483976368965</v>
      </c>
      <c r="S224" s="35">
        <v>410.38114115723118</v>
      </c>
      <c r="T224" s="34">
        <v>724.20894130911825</v>
      </c>
      <c r="U224" s="35">
        <v>113.10632582760046</v>
      </c>
      <c r="V224" s="34">
        <v>155.44524976478945</v>
      </c>
      <c r="W224" s="35">
        <v>53.785889495091624</v>
      </c>
      <c r="X224" s="34">
        <v>401.53945632777811</v>
      </c>
      <c r="Y224" s="90">
        <v>826.76018021459879</v>
      </c>
      <c r="Z224" s="91">
        <v>1285.1808412499477</v>
      </c>
      <c r="AA224" s="90">
        <v>56.142886632303934</v>
      </c>
      <c r="AB224" s="91">
        <v>87.594551794128094</v>
      </c>
      <c r="AC224" s="90">
        <v>-148.00521909492016</v>
      </c>
      <c r="AD224" s="91">
        <v>-42.949134149921029</v>
      </c>
      <c r="AE224" s="96">
        <v>1.1785607773707476</v>
      </c>
      <c r="AF224" s="97">
        <v>1.936772680194587</v>
      </c>
      <c r="AG224" s="90">
        <v>1463.9799543406652</v>
      </c>
      <c r="AH224" s="91">
        <v>1641.1409154230712</v>
      </c>
      <c r="AI224" s="90">
        <v>117.70531561653503</v>
      </c>
      <c r="AJ224" s="91">
        <v>91.544740802240753</v>
      </c>
      <c r="AK224" s="106">
        <v>3109.4480357167818</v>
      </c>
      <c r="AL224" s="107">
        <v>4309.0969589485312</v>
      </c>
      <c r="AM224" s="106"/>
      <c r="AN224" s="107"/>
      <c r="AO224" s="106">
        <v>580.39114702771712</v>
      </c>
      <c r="AP224" s="107">
        <v>0.43411828563175281</v>
      </c>
      <c r="AQ224" s="122">
        <v>64.922280900452918</v>
      </c>
      <c r="AR224" s="115">
        <v>55.459645081972212</v>
      </c>
      <c r="AS224" s="114">
        <v>99.277030532031517</v>
      </c>
      <c r="AT224" s="115">
        <v>102.82749465598536</v>
      </c>
      <c r="AU224" s="106">
        <v>4703.2447341275574</v>
      </c>
      <c r="AV224" s="107">
        <v>5193.6091986786751</v>
      </c>
      <c r="AW224" s="151"/>
    </row>
    <row r="225" spans="1:57" ht="15" customHeight="1" x14ac:dyDescent="0.3">
      <c r="A225" s="38" t="s">
        <v>252</v>
      </c>
      <c r="B225" s="146">
        <v>7479</v>
      </c>
      <c r="C225" s="160">
        <f>_xlfn.XLOOKUP($A225,'Kunnat aakkosjärj.'!$B$20:$B$312,'Kunnat aakkosjärj.'!D$20:D$312)</f>
        <v>8.36</v>
      </c>
      <c r="D225" s="35">
        <v>1133.9941569728574</v>
      </c>
      <c r="E225" s="34">
        <v>1948.7471760930607</v>
      </c>
      <c r="F225" s="35">
        <v>5138.1775972723626</v>
      </c>
      <c r="G225" s="34">
        <v>5695.6705094263943</v>
      </c>
      <c r="H225" s="287">
        <v>22.069968106490638</v>
      </c>
      <c r="I225" s="288">
        <v>34.214534932592464</v>
      </c>
      <c r="J225" s="35">
        <v>-4004.183440299505</v>
      </c>
      <c r="K225" s="34">
        <v>-3746.2089423719749</v>
      </c>
      <c r="L225" s="123">
        <v>2031.2373565984756</v>
      </c>
      <c r="M225" s="35">
        <v>2037.808396844498</v>
      </c>
      <c r="N225" s="34">
        <v>2037.808396844498</v>
      </c>
      <c r="O225" s="35">
        <v>4069.0457534429734</v>
      </c>
      <c r="P225" s="34">
        <v>4069.0457534429734</v>
      </c>
      <c r="Q225" s="130">
        <v>74.463206311004143</v>
      </c>
      <c r="R225" s="34">
        <v>180.69590988100012</v>
      </c>
      <c r="S225" s="35">
        <v>648.89083701029551</v>
      </c>
      <c r="T225" s="34">
        <v>862.69813344029944</v>
      </c>
      <c r="U225" s="35">
        <v>11.47545967116541</v>
      </c>
      <c r="V225" s="34">
        <v>20.945438836225865</v>
      </c>
      <c r="W225" s="35">
        <v>-574.4276306992914</v>
      </c>
      <c r="X225" s="34">
        <v>-682.00222355929941</v>
      </c>
      <c r="Y225" s="90">
        <v>332.86400855729374</v>
      </c>
      <c r="Z225" s="91">
        <v>990.39797566519576</v>
      </c>
      <c r="AA225" s="90">
        <v>22.370458925176127</v>
      </c>
      <c r="AB225" s="91">
        <v>18.244777788407397</v>
      </c>
      <c r="AC225" s="90">
        <v>31.486246824441771</v>
      </c>
      <c r="AD225" s="91">
        <v>-756.55788206979548</v>
      </c>
      <c r="AE225" s="96">
        <v>0.23449231168990908</v>
      </c>
      <c r="AF225" s="97">
        <v>0.29157044643555519</v>
      </c>
      <c r="AG225" s="90">
        <v>1847.131790346303</v>
      </c>
      <c r="AH225" s="91">
        <v>2093.9096416633242</v>
      </c>
      <c r="AI225" s="90">
        <v>107.18163340104948</v>
      </c>
      <c r="AJ225" s="91">
        <v>95.826049774252226</v>
      </c>
      <c r="AK225" s="106">
        <v>4603.8463751838481</v>
      </c>
      <c r="AL225" s="107">
        <v>9231.2654499264609</v>
      </c>
      <c r="AM225" s="106"/>
      <c r="AN225" s="107"/>
      <c r="AO225" s="106">
        <v>0</v>
      </c>
      <c r="AP225" s="107">
        <v>0</v>
      </c>
      <c r="AQ225" s="122">
        <v>52.36131539991343</v>
      </c>
      <c r="AR225" s="115">
        <v>36.165133674430663</v>
      </c>
      <c r="AS225" s="114">
        <v>102.79630094335587</v>
      </c>
      <c r="AT225" s="115">
        <v>172.10506250709483</v>
      </c>
      <c r="AU225" s="106">
        <v>-127.02906805722695</v>
      </c>
      <c r="AV225" s="107">
        <v>-132.22624281321035</v>
      </c>
      <c r="AW225" s="151"/>
    </row>
    <row r="226" spans="1:57" ht="15" customHeight="1" x14ac:dyDescent="0.3">
      <c r="A226" s="38" t="s">
        <v>257</v>
      </c>
      <c r="B226" s="146">
        <v>2980</v>
      </c>
      <c r="C226" s="160">
        <f>_xlfn.XLOOKUP($A226,'Kunnat aakkosjärj.'!$B$20:$B$312,'Kunnat aakkosjärj.'!D$20:D$312)</f>
        <v>8.11</v>
      </c>
      <c r="D226" s="35">
        <v>821.09425503355703</v>
      </c>
      <c r="E226" s="34">
        <v>1553.020134228188</v>
      </c>
      <c r="F226" s="35">
        <v>4610.6995067114094</v>
      </c>
      <c r="G226" s="34">
        <v>5604.1744966442957</v>
      </c>
      <c r="H226" s="287">
        <v>17.8084530088842</v>
      </c>
      <c r="I226" s="288">
        <v>27.71184471786372</v>
      </c>
      <c r="J226" s="35">
        <v>-3789.6052516778523</v>
      </c>
      <c r="K226" s="34">
        <v>-4056.5677852348995</v>
      </c>
      <c r="L226" s="123">
        <v>3786.2834932885908</v>
      </c>
      <c r="M226" s="35">
        <v>1646.286657718121</v>
      </c>
      <c r="N226" s="34">
        <v>1933.7104026845639</v>
      </c>
      <c r="O226" s="35">
        <v>5432.570151006712</v>
      </c>
      <c r="P226" s="34">
        <v>5719.9938959731544</v>
      </c>
      <c r="Q226" s="130">
        <v>1671.6928422818792</v>
      </c>
      <c r="R226" s="34">
        <v>1575.2758389261744</v>
      </c>
      <c r="S226" s="35">
        <v>632.15127181208049</v>
      </c>
      <c r="T226" s="34">
        <v>867.16946308724835</v>
      </c>
      <c r="U226" s="35">
        <v>264.44506510125677</v>
      </c>
      <c r="V226" s="34">
        <v>181.65720842128889</v>
      </c>
      <c r="W226" s="35">
        <v>1039.5415704697987</v>
      </c>
      <c r="X226" s="34">
        <v>718.55973154362414</v>
      </c>
      <c r="Y226" s="90">
        <v>775.04018456375843</v>
      </c>
      <c r="Z226" s="91">
        <v>789.27718120805366</v>
      </c>
      <c r="AA226" s="90">
        <v>215.69111841895187</v>
      </c>
      <c r="AB226" s="91">
        <v>199.58461696752531</v>
      </c>
      <c r="AC226" s="90">
        <v>897.11874832214767</v>
      </c>
      <c r="AD226" s="91">
        <v>1319.0506711409396</v>
      </c>
      <c r="AE226" s="96">
        <v>4.5455192880923061</v>
      </c>
      <c r="AF226" s="97">
        <v>2.225632568854456</v>
      </c>
      <c r="AG226" s="90">
        <v>2714.9937315436241</v>
      </c>
      <c r="AH226" s="91">
        <v>3190.5540268456375</v>
      </c>
      <c r="AI226" s="90">
        <v>171.43673828708438</v>
      </c>
      <c r="AJ226" s="91">
        <v>166.4223001473953</v>
      </c>
      <c r="AK226" s="106">
        <v>2315.4362416107383</v>
      </c>
      <c r="AL226" s="107">
        <v>4730.0073825503359</v>
      </c>
      <c r="AM226" s="106"/>
      <c r="AN226" s="107"/>
      <c r="AO226" s="106">
        <v>342.99923489932883</v>
      </c>
      <c r="AP226" s="107">
        <v>137.57382550335569</v>
      </c>
      <c r="AQ226" s="122">
        <v>73.442481170337146</v>
      </c>
      <c r="AR226" s="115">
        <v>57.733400686489013</v>
      </c>
      <c r="AS226" s="114">
        <v>48.615509639614565</v>
      </c>
      <c r="AT226" s="115">
        <v>91.48087399226641</v>
      </c>
      <c r="AU226" s="106">
        <v>5164.5163557046981</v>
      </c>
      <c r="AV226" s="107">
        <v>7301.1681208053687</v>
      </c>
      <c r="AW226" s="151"/>
    </row>
    <row r="227" spans="1:57" ht="15" customHeight="1" x14ac:dyDescent="0.3">
      <c r="A227" s="38" t="s">
        <v>6</v>
      </c>
      <c r="B227" s="146">
        <v>4756</v>
      </c>
      <c r="C227" s="160">
        <f>_xlfn.XLOOKUP($A227,'Kunnat aakkosjärj.'!$B$20:$B$312,'Kunnat aakkosjärj.'!D$20:D$312)</f>
        <v>9.11</v>
      </c>
      <c r="D227" s="35">
        <v>793.03773549201014</v>
      </c>
      <c r="E227" s="34">
        <v>2222.2819827586204</v>
      </c>
      <c r="F227" s="35">
        <v>3822.8632043734228</v>
      </c>
      <c r="G227" s="34">
        <v>5180.4763540790582</v>
      </c>
      <c r="H227" s="287">
        <v>20.7446014438801</v>
      </c>
      <c r="I227" s="288">
        <v>42.897251736489771</v>
      </c>
      <c r="J227" s="35">
        <v>-3029.8254688814127</v>
      </c>
      <c r="K227" s="34">
        <v>-2958.3549936921781</v>
      </c>
      <c r="L227" s="123">
        <v>2321.2256455004203</v>
      </c>
      <c r="M227" s="35">
        <v>421.57064760302774</v>
      </c>
      <c r="N227" s="34">
        <v>697.4805298570227</v>
      </c>
      <c r="O227" s="35">
        <v>2742.7962931034481</v>
      </c>
      <c r="P227" s="34">
        <v>3018.706175357443</v>
      </c>
      <c r="Q227" s="130">
        <v>-334.05970773759464</v>
      </c>
      <c r="R227" s="34">
        <v>-88.39046257359125</v>
      </c>
      <c r="S227" s="35">
        <v>284.17010723296886</v>
      </c>
      <c r="T227" s="34">
        <v>521.34231707317076</v>
      </c>
      <c r="U227" s="35">
        <v>-117.55624509221343</v>
      </c>
      <c r="V227" s="34">
        <v>-16.954400147261705</v>
      </c>
      <c r="W227" s="35">
        <v>-631.8967619848612</v>
      </c>
      <c r="X227" s="34">
        <v>-609.73277964676197</v>
      </c>
      <c r="Y227" s="90">
        <v>477.87389823380988</v>
      </c>
      <c r="Z227" s="91">
        <v>532.6324978973928</v>
      </c>
      <c r="AA227" s="90">
        <v>-69.905409977874299</v>
      </c>
      <c r="AB227" s="91">
        <v>-16.595018689719328</v>
      </c>
      <c r="AC227" s="90">
        <v>-807.40125735912534</v>
      </c>
      <c r="AD227" s="91">
        <v>-596.87104289318756</v>
      </c>
      <c r="AE227" s="96">
        <v>-0.15504878822967905</v>
      </c>
      <c r="AF227" s="97">
        <v>0.11926577727642912</v>
      </c>
      <c r="AG227" s="90">
        <v>2207.0107611438184</v>
      </c>
      <c r="AH227" s="91">
        <v>2476.7839381833473</v>
      </c>
      <c r="AI227" s="90">
        <v>161.2774329502399</v>
      </c>
      <c r="AJ227" s="91">
        <v>134.83216666670651</v>
      </c>
      <c r="AK227" s="106">
        <v>6725.5300672834319</v>
      </c>
      <c r="AL227" s="107">
        <v>9003.1263982338096</v>
      </c>
      <c r="AM227" s="106"/>
      <c r="AN227" s="107"/>
      <c r="AO227" s="106">
        <v>802.42691757779642</v>
      </c>
      <c r="AP227" s="107">
        <v>1.806608494533221</v>
      </c>
      <c r="AQ227" s="122">
        <v>39.735410971457469</v>
      </c>
      <c r="AR227" s="115">
        <v>25.41406051608114</v>
      </c>
      <c r="AS227" s="114">
        <v>205.47854440020319</v>
      </c>
      <c r="AT227" s="115">
        <v>190.98658507655418</v>
      </c>
      <c r="AU227" s="106">
        <v>-91.852506307821699</v>
      </c>
      <c r="AV227" s="107">
        <v>-678.00569596299408</v>
      </c>
      <c r="AW227" s="151"/>
    </row>
    <row r="228" spans="1:57" ht="15" customHeight="1" x14ac:dyDescent="0.3">
      <c r="A228" s="38" t="s">
        <v>258</v>
      </c>
      <c r="B228" s="146">
        <v>1646</v>
      </c>
      <c r="C228" s="160">
        <f>_xlfn.XLOOKUP($A228,'Kunnat aakkosjärj.'!$B$20:$B$312,'Kunnat aakkosjärj.'!D$20:D$312)</f>
        <v>7.11</v>
      </c>
      <c r="D228" s="35">
        <v>1404.4888882138519</v>
      </c>
      <c r="E228" s="34">
        <v>2253.1842162818957</v>
      </c>
      <c r="F228" s="35">
        <v>4541.9536695018223</v>
      </c>
      <c r="G228" s="34">
        <v>5350.6052855407052</v>
      </c>
      <c r="H228" s="287">
        <v>30.922571880128864</v>
      </c>
      <c r="I228" s="288">
        <v>42.110828514501428</v>
      </c>
      <c r="J228" s="35">
        <v>-3137.4647812879712</v>
      </c>
      <c r="K228" s="34">
        <v>-3097.4210692588094</v>
      </c>
      <c r="L228" s="123">
        <v>2625.3006075334142</v>
      </c>
      <c r="M228" s="35">
        <v>1364.4356014580801</v>
      </c>
      <c r="N228" s="34">
        <v>1571.3043803159173</v>
      </c>
      <c r="O228" s="35">
        <v>3989.7362089914941</v>
      </c>
      <c r="P228" s="34">
        <v>4196.6049878493313</v>
      </c>
      <c r="Q228" s="130">
        <v>754.76984204131224</v>
      </c>
      <c r="R228" s="34">
        <v>895.16987849331724</v>
      </c>
      <c r="S228" s="35">
        <v>543.23988456865129</v>
      </c>
      <c r="T228" s="34">
        <v>751.00385176184693</v>
      </c>
      <c r="U228" s="35">
        <v>138.93859112362895</v>
      </c>
      <c r="V228" s="34">
        <v>119.19644305328904</v>
      </c>
      <c r="W228" s="35">
        <v>211.52995747266098</v>
      </c>
      <c r="X228" s="34">
        <v>144.16602673147023</v>
      </c>
      <c r="Y228" s="90">
        <v>2564.2239671931952</v>
      </c>
      <c r="Z228" s="91">
        <v>3059.0128432563788</v>
      </c>
      <c r="AA228" s="90">
        <v>29.434630192131184</v>
      </c>
      <c r="AB228" s="91">
        <v>29.263357964211465</v>
      </c>
      <c r="AC228" s="90">
        <v>-1805.3349210206561</v>
      </c>
      <c r="AD228" s="91">
        <v>-2111.0252916160389</v>
      </c>
      <c r="AE228" s="96">
        <v>0.92677445983125772</v>
      </c>
      <c r="AF228" s="97">
        <v>0.78268240448689852</v>
      </c>
      <c r="AG228" s="90">
        <v>414.95125759416771</v>
      </c>
      <c r="AH228" s="91">
        <v>1321.803766707169</v>
      </c>
      <c r="AI228" s="90">
        <v>19.197826980305635</v>
      </c>
      <c r="AJ228" s="91">
        <v>48.494397345045634</v>
      </c>
      <c r="AK228" s="106">
        <v>6591.7375455650063</v>
      </c>
      <c r="AL228" s="107">
        <v>9717.7058080194402</v>
      </c>
      <c r="AM228" s="106"/>
      <c r="AN228" s="107"/>
      <c r="AO228" s="106">
        <v>437.42405832320776</v>
      </c>
      <c r="AP228" s="107">
        <v>0</v>
      </c>
      <c r="AQ228" s="122">
        <v>45.245513585729668</v>
      </c>
      <c r="AR228" s="115">
        <v>37.421619580853339</v>
      </c>
      <c r="AS228" s="114">
        <v>133.36416720193694</v>
      </c>
      <c r="AT228" s="115">
        <v>167.0192770520556</v>
      </c>
      <c r="AU228" s="106">
        <v>2718.3870534629405</v>
      </c>
      <c r="AV228" s="107">
        <v>2295.7035115431349</v>
      </c>
      <c r="AW228" s="151"/>
    </row>
    <row r="229" spans="1:57" ht="15" customHeight="1" x14ac:dyDescent="0.3">
      <c r="A229" s="38" t="s">
        <v>263</v>
      </c>
      <c r="B229" s="146">
        <v>23797</v>
      </c>
      <c r="C229" s="160">
        <f>_xlfn.XLOOKUP($A229,'Kunnat aakkosjärj.'!$B$20:$B$312,'Kunnat aakkosjärj.'!D$20:D$312)</f>
        <v>8.61</v>
      </c>
      <c r="D229" s="35">
        <v>615.43146657141654</v>
      </c>
      <c r="E229" s="34">
        <v>2347.8024171114007</v>
      </c>
      <c r="F229" s="35">
        <v>3550.8376929865108</v>
      </c>
      <c r="G229" s="34">
        <v>4937.7956998781356</v>
      </c>
      <c r="H229" s="287">
        <v>17.332007818521106</v>
      </c>
      <c r="I229" s="288">
        <v>47.547581143734725</v>
      </c>
      <c r="J229" s="35">
        <v>-2914.111949825608</v>
      </c>
      <c r="K229" s="34">
        <v>-2587.615712904988</v>
      </c>
      <c r="L229" s="123">
        <v>2765.2860511829222</v>
      </c>
      <c r="M229" s="35">
        <v>1043.9306635290163</v>
      </c>
      <c r="N229" s="34">
        <v>1451.0558587216879</v>
      </c>
      <c r="O229" s="35">
        <v>3809.2167147119385</v>
      </c>
      <c r="P229" s="34">
        <v>4216.3419099046096</v>
      </c>
      <c r="Q229" s="130">
        <v>971.80342984409799</v>
      </c>
      <c r="R229" s="34">
        <v>1441.7138559482289</v>
      </c>
      <c r="S229" s="35">
        <v>342.62499138546877</v>
      </c>
      <c r="T229" s="34">
        <v>729.46926545362862</v>
      </c>
      <c r="U229" s="35">
        <v>283.63471850504175</v>
      </c>
      <c r="V229" s="34">
        <v>197.63873876875172</v>
      </c>
      <c r="W229" s="35">
        <v>423.72231793923606</v>
      </c>
      <c r="X229" s="34">
        <v>506.78846997520697</v>
      </c>
      <c r="Y229" s="90">
        <v>346.15826532756233</v>
      </c>
      <c r="Z229" s="91">
        <v>942.09105853679046</v>
      </c>
      <c r="AA229" s="90">
        <v>280.7396341016975</v>
      </c>
      <c r="AB229" s="91">
        <v>153.03338704725934</v>
      </c>
      <c r="AC229" s="90">
        <v>759.32456191956976</v>
      </c>
      <c r="AD229" s="91">
        <v>800.15868806992478</v>
      </c>
      <c r="AE229" s="96">
        <v>1.1507174064167192</v>
      </c>
      <c r="AF229" s="97">
        <v>1.0870182498045573</v>
      </c>
      <c r="AG229" s="90">
        <v>2172.7389242341474</v>
      </c>
      <c r="AH229" s="91">
        <v>2991.2608353994196</v>
      </c>
      <c r="AI229" s="90">
        <v>181.75484300131481</v>
      </c>
      <c r="AJ229" s="91">
        <v>156.10680620661324</v>
      </c>
      <c r="AK229" s="106">
        <v>6589.2907988401894</v>
      </c>
      <c r="AL229" s="107">
        <v>10419.833290750934</v>
      </c>
      <c r="AM229" s="106"/>
      <c r="AN229" s="107"/>
      <c r="AO229" s="106">
        <v>1587.6361663234861</v>
      </c>
      <c r="AP229" s="107">
        <v>2.5701117787956465</v>
      </c>
      <c r="AQ229" s="122">
        <v>33.464253902594486</v>
      </c>
      <c r="AR229" s="115">
        <v>27.944300218070939</v>
      </c>
      <c r="AS229" s="114">
        <v>165.21330034004197</v>
      </c>
      <c r="AT229" s="115">
        <v>185.26793526149262</v>
      </c>
      <c r="AU229" s="106">
        <v>1059.4610745051896</v>
      </c>
      <c r="AV229" s="107">
        <v>1760.8871904021514</v>
      </c>
      <c r="AW229" s="151"/>
    </row>
    <row r="230" spans="1:57" ht="15" customHeight="1" x14ac:dyDescent="0.3">
      <c r="A230" s="38" t="s">
        <v>271</v>
      </c>
      <c r="B230" s="146">
        <v>2598</v>
      </c>
      <c r="C230" s="160">
        <f>_xlfn.XLOOKUP($A230,'Kunnat aakkosjärj.'!$B$20:$B$312,'Kunnat aakkosjärj.'!D$20:D$312)</f>
        <v>9.86</v>
      </c>
      <c r="D230" s="35">
        <v>765.77093918398759</v>
      </c>
      <c r="E230" s="34">
        <v>1279.5604311008467</v>
      </c>
      <c r="F230" s="35">
        <v>4024.8832332563511</v>
      </c>
      <c r="G230" s="34">
        <v>4682.5946882217086</v>
      </c>
      <c r="H230" s="287">
        <v>19.025916897580082</v>
      </c>
      <c r="I230" s="288">
        <v>27.325884820212369</v>
      </c>
      <c r="J230" s="35">
        <v>-3259.1122940723635</v>
      </c>
      <c r="K230" s="34">
        <v>-3403.0342571208621</v>
      </c>
      <c r="L230" s="123">
        <v>2119.5547844495768</v>
      </c>
      <c r="M230" s="35">
        <v>1959.8086989992303</v>
      </c>
      <c r="N230" s="34">
        <v>2255.4842186297151</v>
      </c>
      <c r="O230" s="35">
        <v>4079.3634834488071</v>
      </c>
      <c r="P230" s="34">
        <v>4375.0390030792914</v>
      </c>
      <c r="Q230" s="130">
        <v>566.80173595073131</v>
      </c>
      <c r="R230" s="34">
        <v>675.56966897613552</v>
      </c>
      <c r="S230" s="35">
        <v>458.92830638953041</v>
      </c>
      <c r="T230" s="34">
        <v>607.16551193225553</v>
      </c>
      <c r="U230" s="35">
        <v>123.50550795392425</v>
      </c>
      <c r="V230" s="34">
        <v>111.26614666010741</v>
      </c>
      <c r="W230" s="35">
        <v>107.87342956120092</v>
      </c>
      <c r="X230" s="34">
        <v>68.404157043879906</v>
      </c>
      <c r="Y230" s="90">
        <v>533.31883371824483</v>
      </c>
      <c r="Z230" s="91">
        <v>655.74557351809085</v>
      </c>
      <c r="AA230" s="90">
        <v>106.27821196611198</v>
      </c>
      <c r="AB230" s="91">
        <v>103.02313828085607</v>
      </c>
      <c r="AC230" s="90">
        <v>218.5415088529638</v>
      </c>
      <c r="AD230" s="91">
        <v>63.040030792917626</v>
      </c>
      <c r="AE230" s="96">
        <v>0.50060867118851338</v>
      </c>
      <c r="AF230" s="97">
        <v>0.54396545692140452</v>
      </c>
      <c r="AG230" s="90">
        <v>3476.5825096227863</v>
      </c>
      <c r="AH230" s="91">
        <v>3705.5635103926097</v>
      </c>
      <c r="AI230" s="90">
        <v>186.90733062799498</v>
      </c>
      <c r="AJ230" s="91">
        <v>177.12702078312392</v>
      </c>
      <c r="AK230" s="106">
        <v>10984.760977675134</v>
      </c>
      <c r="AL230" s="107">
        <v>11673.664742109315</v>
      </c>
      <c r="AM230" s="106"/>
      <c r="AN230" s="107"/>
      <c r="AO230" s="106">
        <v>542.29393764434178</v>
      </c>
      <c r="AP230" s="107">
        <v>80.400307929176293</v>
      </c>
      <c r="AQ230" s="122">
        <v>24.260840643871258</v>
      </c>
      <c r="AR230" s="115">
        <v>23.998062314031177</v>
      </c>
      <c r="AS230" s="114">
        <v>260.92884610127788</v>
      </c>
      <c r="AT230" s="115">
        <v>238.33745062403452</v>
      </c>
      <c r="AU230" s="106">
        <v>463.67427251732101</v>
      </c>
      <c r="AV230" s="107">
        <v>370.65627405696688</v>
      </c>
      <c r="AW230" s="151"/>
    </row>
    <row r="231" spans="1:57" ht="15" customHeight="1" x14ac:dyDescent="0.3">
      <c r="A231" s="38" t="s">
        <v>283</v>
      </c>
      <c r="B231" s="146">
        <v>4713</v>
      </c>
      <c r="C231" s="160">
        <f>_xlfn.XLOOKUP($A231,'Kunnat aakkosjärj.'!$B$20:$B$312,'Kunnat aakkosjärj.'!D$20:D$312)</f>
        <v>9.11</v>
      </c>
      <c r="D231" s="35">
        <v>594.58441332484608</v>
      </c>
      <c r="E231" s="34">
        <v>2603.0354339062169</v>
      </c>
      <c r="F231" s="35">
        <v>4028.3763123276044</v>
      </c>
      <c r="G231" s="34">
        <v>6065.3758328028862</v>
      </c>
      <c r="H231" s="287">
        <v>14.759902432781757</v>
      </c>
      <c r="I231" s="288">
        <v>42.916308991578546</v>
      </c>
      <c r="J231" s="35">
        <v>-3433.7918990027583</v>
      </c>
      <c r="K231" s="34">
        <v>-3437.6158115849776</v>
      </c>
      <c r="L231" s="123">
        <v>2347.4130277954591</v>
      </c>
      <c r="M231" s="35">
        <v>1586.3694037767875</v>
      </c>
      <c r="N231" s="34">
        <v>1930.055563335455</v>
      </c>
      <c r="O231" s="35">
        <v>3933.7824315722464</v>
      </c>
      <c r="P231" s="34">
        <v>4277.4685911309143</v>
      </c>
      <c r="Q231" s="130">
        <v>511.49200509229786</v>
      </c>
      <c r="R231" s="34">
        <v>793.26272013579467</v>
      </c>
      <c r="S231" s="35">
        <v>274.09737110120938</v>
      </c>
      <c r="T231" s="34">
        <v>560.94079779333754</v>
      </c>
      <c r="U231" s="35">
        <v>186.60959900393624</v>
      </c>
      <c r="V231" s="34">
        <v>141.41647804124409</v>
      </c>
      <c r="W231" s="35">
        <v>237.39463399108845</v>
      </c>
      <c r="X231" s="34">
        <v>232.47624443029918</v>
      </c>
      <c r="Y231" s="90">
        <v>305.66059834500317</v>
      </c>
      <c r="Z231" s="91">
        <v>468.44891576490551</v>
      </c>
      <c r="AA231" s="90">
        <v>167.33985599117688</v>
      </c>
      <c r="AB231" s="91">
        <v>169.33814839565116</v>
      </c>
      <c r="AC231" s="90">
        <v>481.30770846594527</v>
      </c>
      <c r="AD231" s="91">
        <v>315.60960959049441</v>
      </c>
      <c r="AE231" s="96">
        <v>1.7212249340224441</v>
      </c>
      <c r="AF231" s="97">
        <v>1.2402139163460562</v>
      </c>
      <c r="AG231" s="90">
        <v>900.78040738383186</v>
      </c>
      <c r="AH231" s="91">
        <v>1620.359847231063</v>
      </c>
      <c r="AI231" s="90">
        <v>72.244111977424453</v>
      </c>
      <c r="AJ231" s="91">
        <v>85.072842526156819</v>
      </c>
      <c r="AK231" s="106">
        <v>2226.1442817738171</v>
      </c>
      <c r="AL231" s="107">
        <v>4988.798001273075</v>
      </c>
      <c r="AM231" s="106"/>
      <c r="AN231" s="107"/>
      <c r="AO231" s="106">
        <v>595.22967536600891</v>
      </c>
      <c r="AP231" s="107">
        <v>49.332516443878632</v>
      </c>
      <c r="AQ231" s="122">
        <v>62.066886248236962</v>
      </c>
      <c r="AR231" s="115">
        <v>44.133902733529048</v>
      </c>
      <c r="AS231" s="114">
        <v>61.608923258098898</v>
      </c>
      <c r="AT231" s="115">
        <v>93.932223380936335</v>
      </c>
      <c r="AU231" s="106">
        <v>2591.1492913218754</v>
      </c>
      <c r="AV231" s="107">
        <v>2551.6290897517506</v>
      </c>
      <c r="AW231" s="151"/>
    </row>
    <row r="232" spans="1:57" ht="15" customHeight="1" x14ac:dyDescent="0.3">
      <c r="A232" s="38" t="s">
        <v>285</v>
      </c>
      <c r="B232" s="146">
        <v>4837</v>
      </c>
      <c r="C232" s="160">
        <f>_xlfn.XLOOKUP($A232,'Kunnat aakkosjärj.'!$B$20:$B$312,'Kunnat aakkosjärj.'!D$20:D$312)</f>
        <v>9.36</v>
      </c>
      <c r="D232" s="35">
        <v>568.55848873268553</v>
      </c>
      <c r="E232" s="34">
        <v>1580.171645648129</v>
      </c>
      <c r="F232" s="35">
        <v>4156.2962621459583</v>
      </c>
      <c r="G232" s="34">
        <v>5457.9280463096966</v>
      </c>
      <c r="H232" s="287">
        <v>13.679450473993167</v>
      </c>
      <c r="I232" s="288">
        <v>28.951859244764883</v>
      </c>
      <c r="J232" s="35">
        <v>-3587.7377734132724</v>
      </c>
      <c r="K232" s="34">
        <v>-3877.7564006615671</v>
      </c>
      <c r="L232" s="123">
        <v>2290.398734752946</v>
      </c>
      <c r="M232" s="35">
        <v>1411.6022327889189</v>
      </c>
      <c r="N232" s="34">
        <v>1719.8663303700641</v>
      </c>
      <c r="O232" s="35">
        <v>3702.0009675418651</v>
      </c>
      <c r="P232" s="34">
        <v>4010.2650651230101</v>
      </c>
      <c r="Q232" s="130">
        <v>64.840756667355791</v>
      </c>
      <c r="R232" s="34">
        <v>62.737080835228447</v>
      </c>
      <c r="S232" s="35">
        <v>190.96862724829441</v>
      </c>
      <c r="T232" s="34">
        <v>508.40304114120318</v>
      </c>
      <c r="U232" s="35">
        <v>33.953617199672728</v>
      </c>
      <c r="V232" s="34">
        <v>12.340028630514022</v>
      </c>
      <c r="W232" s="35">
        <v>-406.45659706429609</v>
      </c>
      <c r="X232" s="34">
        <v>-461.18395286334498</v>
      </c>
      <c r="Y232" s="90">
        <v>947.97844531734552</v>
      </c>
      <c r="Z232" s="91">
        <v>589.26140583005997</v>
      </c>
      <c r="AA232" s="90">
        <v>6.83989778329292</v>
      </c>
      <c r="AB232" s="91">
        <v>10.646731690641472</v>
      </c>
      <c r="AC232" s="90">
        <v>-780.63499276410994</v>
      </c>
      <c r="AD232" s="91">
        <v>-440.11357039487285</v>
      </c>
      <c r="AE232" s="96">
        <v>0.32638224755758011</v>
      </c>
      <c r="AF232" s="97">
        <v>0.29876925662585402</v>
      </c>
      <c r="AG232" s="90">
        <v>693.4296051271449</v>
      </c>
      <c r="AH232" s="91">
        <v>1372.2407938805045</v>
      </c>
      <c r="AI232" s="90">
        <v>38.283664818740021</v>
      </c>
      <c r="AJ232" s="91">
        <v>73.778404045332678</v>
      </c>
      <c r="AK232" s="106">
        <v>2296.2679615464131</v>
      </c>
      <c r="AL232" s="107">
        <v>3143.1357639032458</v>
      </c>
      <c r="AM232" s="106"/>
      <c r="AN232" s="107"/>
      <c r="AO232" s="106">
        <v>337.36675625387636</v>
      </c>
      <c r="AP232" s="107">
        <v>0</v>
      </c>
      <c r="AQ232" s="122">
        <v>63.711902059619696</v>
      </c>
      <c r="AR232" s="115">
        <v>58.507214602818415</v>
      </c>
      <c r="AS232" s="114">
        <v>66.993386695074335</v>
      </c>
      <c r="AT232" s="115">
        <v>72.655857629417383</v>
      </c>
      <c r="AU232" s="106">
        <v>1753.6516869960722</v>
      </c>
      <c r="AV232" s="107">
        <v>3234.2822369237133</v>
      </c>
      <c r="AW232" s="151"/>
    </row>
    <row r="233" spans="1:57" ht="15" customHeight="1" x14ac:dyDescent="0.3">
      <c r="A233" s="39" t="s">
        <v>16</v>
      </c>
      <c r="B233" s="146">
        <v>4931</v>
      </c>
      <c r="C233" s="160">
        <f>_xlfn.XLOOKUP($A233,'Kunnat aakkosjärj.'!$B$20:$B$312,'Kunnat aakkosjärj.'!D$20:D$312)</f>
        <v>9.11</v>
      </c>
      <c r="D233" s="35">
        <v>767.44879740417764</v>
      </c>
      <c r="E233" s="34">
        <v>1578.0467876698438</v>
      </c>
      <c r="F233" s="35">
        <v>3899.5892780369095</v>
      </c>
      <c r="G233" s="34">
        <v>4972.5772845264655</v>
      </c>
      <c r="H233" s="287">
        <v>19.680246884628801</v>
      </c>
      <c r="I233" s="288">
        <v>31.734987660832708</v>
      </c>
      <c r="J233" s="35">
        <v>-3132.1404806327319</v>
      </c>
      <c r="K233" s="34">
        <v>-3394.1198377611031</v>
      </c>
      <c r="L233" s="123">
        <v>2111.2561366862706</v>
      </c>
      <c r="M233" s="35">
        <v>1684.2833096734942</v>
      </c>
      <c r="N233" s="34">
        <v>2164.8420685459341</v>
      </c>
      <c r="O233" s="35">
        <v>3795.539446359765</v>
      </c>
      <c r="P233" s="34">
        <v>4276.0982052322051</v>
      </c>
      <c r="Q233" s="130">
        <v>629.27904279050904</v>
      </c>
      <c r="R233" s="34">
        <v>782.3174934090448</v>
      </c>
      <c r="S233" s="35">
        <v>368.26215372135471</v>
      </c>
      <c r="T233" s="34">
        <v>584.84968363415135</v>
      </c>
      <c r="U233" s="35">
        <v>170.87801079517192</v>
      </c>
      <c r="V233" s="34">
        <v>133.76385681665482</v>
      </c>
      <c r="W233" s="35">
        <v>261.01688906915433</v>
      </c>
      <c r="X233" s="34">
        <v>197.46780977489354</v>
      </c>
      <c r="Y233" s="90">
        <v>201.69275197728655</v>
      </c>
      <c r="Z233" s="91">
        <v>274.05108497262222</v>
      </c>
      <c r="AA233" s="90">
        <v>311.99883814435469</v>
      </c>
      <c r="AB233" s="91">
        <v>285.46411100222377</v>
      </c>
      <c r="AC233" s="90">
        <v>522.57208476982362</v>
      </c>
      <c r="AD233" s="91">
        <v>600.88147840194688</v>
      </c>
      <c r="AE233" s="96">
        <v>2.0108751064727617</v>
      </c>
      <c r="AF233" s="97">
        <v>1.3572202819957981</v>
      </c>
      <c r="AG233" s="90">
        <v>135.15295071993509</v>
      </c>
      <c r="AH233" s="91">
        <v>760.70227540052724</v>
      </c>
      <c r="AI233" s="90">
        <v>11.186258375954427</v>
      </c>
      <c r="AJ233" s="91">
        <v>47.966793490874053</v>
      </c>
      <c r="AK233" s="106">
        <v>2211.9229365240317</v>
      </c>
      <c r="AL233" s="107">
        <v>4315.3928270127763</v>
      </c>
      <c r="AM233" s="106"/>
      <c r="AN233" s="107"/>
      <c r="AO233" s="106">
        <v>415.43616507807747</v>
      </c>
      <c r="AP233" s="107">
        <v>9.8389231393226524</v>
      </c>
      <c r="AQ233" s="122">
        <v>49.408031183745727</v>
      </c>
      <c r="AR233" s="115">
        <v>37.692955437877863</v>
      </c>
      <c r="AS233" s="114">
        <v>62.837730734686588</v>
      </c>
      <c r="AT233" s="115">
        <v>94.367959761054763</v>
      </c>
      <c r="AU233" s="106">
        <v>559.55886229973635</v>
      </c>
      <c r="AV233" s="107">
        <v>1103.8651409450415</v>
      </c>
      <c r="AW233" s="151"/>
    </row>
    <row r="234" spans="1:57" ht="15" customHeight="1" x14ac:dyDescent="0.3">
      <c r="A234" s="38" t="s">
        <v>302</v>
      </c>
      <c r="B234" s="146">
        <v>3731</v>
      </c>
      <c r="C234" s="160">
        <f>_xlfn.XLOOKUP($A234,'Kunnat aakkosjärj.'!$B$20:$B$312,'Kunnat aakkosjärj.'!D$20:D$312)</f>
        <v>7.86</v>
      </c>
      <c r="D234" s="35">
        <v>1421.816512999196</v>
      </c>
      <c r="E234" s="34">
        <v>1854.8792280889843</v>
      </c>
      <c r="F234" s="35">
        <v>4915.9673251139102</v>
      </c>
      <c r="G234" s="34">
        <v>5099.4534521575979</v>
      </c>
      <c r="H234" s="287">
        <v>28.922415853653998</v>
      </c>
      <c r="I234" s="288">
        <v>36.37407901633415</v>
      </c>
      <c r="J234" s="35">
        <v>-3473.7440632538191</v>
      </c>
      <c r="K234" s="34">
        <v>-3280.0004663629056</v>
      </c>
      <c r="L234" s="123">
        <v>1905.1778075582954</v>
      </c>
      <c r="M234" s="35">
        <v>2320.3438756365586</v>
      </c>
      <c r="N234" s="34">
        <v>2320.3438756365586</v>
      </c>
      <c r="O234" s="35">
        <v>4225.5216831948537</v>
      </c>
      <c r="P234" s="34">
        <v>4225.5216831948537</v>
      </c>
      <c r="Q234" s="130">
        <v>783.88643795229154</v>
      </c>
      <c r="R234" s="34">
        <v>894.50606003752341</v>
      </c>
      <c r="S234" s="35">
        <v>636.34070222460468</v>
      </c>
      <c r="T234" s="34">
        <v>786.58855802733854</v>
      </c>
      <c r="U234" s="35">
        <v>123.1865941015366</v>
      </c>
      <c r="V234" s="34">
        <v>113.71968876344043</v>
      </c>
      <c r="W234" s="35">
        <v>147.54573572768695</v>
      </c>
      <c r="X234" s="34">
        <v>107.91750201018495</v>
      </c>
      <c r="Y234" s="90">
        <v>1066.0571562583757</v>
      </c>
      <c r="Z234" s="91">
        <v>1077.6714982578396</v>
      </c>
      <c r="AA234" s="90">
        <v>73.531370560238912</v>
      </c>
      <c r="AB234" s="91">
        <v>83.003592605314253</v>
      </c>
      <c r="AC234" s="90">
        <v>-269.15368801929776</v>
      </c>
      <c r="AD234" s="91">
        <v>-135.29716429911551</v>
      </c>
      <c r="AE234" s="96">
        <v>4.3847174990517699</v>
      </c>
      <c r="AF234" s="97">
        <v>2.3644299411819349</v>
      </c>
      <c r="AG234" s="90">
        <v>306.74353792548914</v>
      </c>
      <c r="AH234" s="91">
        <v>510.25590726346826</v>
      </c>
      <c r="AI234" s="90">
        <v>18.023505272101779</v>
      </c>
      <c r="AJ234" s="91">
        <v>28.492207064189127</v>
      </c>
      <c r="AK234" s="106">
        <v>1387.143661216832</v>
      </c>
      <c r="AL234" s="107">
        <v>2788.5417770034842</v>
      </c>
      <c r="AM234" s="106"/>
      <c r="AN234" s="107"/>
      <c r="AO234" s="106">
        <v>192.06603323505763</v>
      </c>
      <c r="AP234" s="107">
        <v>0.27044760117930849</v>
      </c>
      <c r="AQ234" s="122">
        <v>78.333554614519301</v>
      </c>
      <c r="AR234" s="115">
        <v>69.066850221927297</v>
      </c>
      <c r="AS234" s="114">
        <v>36.938377907618886</v>
      </c>
      <c r="AT234" s="115">
        <v>59.992485753872934</v>
      </c>
      <c r="AU234" s="106">
        <v>4455.9789064593942</v>
      </c>
      <c r="AV234" s="107">
        <v>5070.541492897346</v>
      </c>
      <c r="AW234" s="151"/>
    </row>
    <row r="235" spans="1:57" ht="15" customHeight="1" x14ac:dyDescent="0.3">
      <c r="A235" s="38" t="s">
        <v>317</v>
      </c>
      <c r="B235" s="146">
        <v>6525</v>
      </c>
      <c r="C235" s="160">
        <f>_xlfn.XLOOKUP($A235,'Kunnat aakkosjärj.'!$B$20:$B$312,'Kunnat aakkosjärj.'!D$20:D$312)</f>
        <v>9.36</v>
      </c>
      <c r="D235" s="35">
        <v>529.91766743295011</v>
      </c>
      <c r="E235" s="34">
        <v>707.72055938697326</v>
      </c>
      <c r="F235" s="35">
        <v>3758.5998636015324</v>
      </c>
      <c r="G235" s="34">
        <v>4213.8092766283526</v>
      </c>
      <c r="H235" s="287">
        <v>14.098805051442136</v>
      </c>
      <c r="I235" s="288">
        <v>16.795267961279219</v>
      </c>
      <c r="J235" s="35">
        <v>-3228.6821961685823</v>
      </c>
      <c r="K235" s="34">
        <v>-3501.1479356321843</v>
      </c>
      <c r="L235" s="123">
        <v>1848.9901639846744</v>
      </c>
      <c r="M235" s="35">
        <v>1868.1052873563219</v>
      </c>
      <c r="N235" s="34">
        <v>2180.566182375479</v>
      </c>
      <c r="O235" s="35">
        <v>3717.0954513409961</v>
      </c>
      <c r="P235" s="34">
        <v>4029.5563463601534</v>
      </c>
      <c r="Q235" s="130">
        <v>421.99395708812256</v>
      </c>
      <c r="R235" s="34">
        <v>463.03536858237544</v>
      </c>
      <c r="S235" s="35">
        <v>323.85315402298852</v>
      </c>
      <c r="T235" s="34">
        <v>404.15481685823755</v>
      </c>
      <c r="U235" s="35">
        <v>130.30410599557339</v>
      </c>
      <c r="V235" s="34">
        <v>114.56881107637298</v>
      </c>
      <c r="W235" s="35">
        <v>98.140803065134094</v>
      </c>
      <c r="X235" s="34">
        <v>58.880551724137931</v>
      </c>
      <c r="Y235" s="90">
        <v>663.07539770114943</v>
      </c>
      <c r="Z235" s="91">
        <v>729.437324137931</v>
      </c>
      <c r="AA235" s="90">
        <v>63.641926476409083</v>
      </c>
      <c r="AB235" s="91">
        <v>63.478431012507251</v>
      </c>
      <c r="AC235" s="90">
        <v>-212.01249655172415</v>
      </c>
      <c r="AD235" s="91">
        <v>-242.44140689655171</v>
      </c>
      <c r="AE235" s="96">
        <v>0.75393914021617114</v>
      </c>
      <c r="AF235" s="97">
        <v>0.80640992227566366</v>
      </c>
      <c r="AG235" s="90">
        <v>108.8368214559387</v>
      </c>
      <c r="AH235" s="91">
        <v>278.21387432950195</v>
      </c>
      <c r="AI235" s="90">
        <v>7.78087236290897</v>
      </c>
      <c r="AJ235" s="91">
        <v>17.969609451572946</v>
      </c>
      <c r="AK235" s="106">
        <v>4653.7091095785445</v>
      </c>
      <c r="AL235" s="107">
        <v>4725.8600475095782</v>
      </c>
      <c r="AM235" s="106"/>
      <c r="AN235" s="107"/>
      <c r="AO235" s="106">
        <v>27.279693486590038</v>
      </c>
      <c r="AP235" s="107">
        <v>0</v>
      </c>
      <c r="AQ235" s="122">
        <v>28.529388788360755</v>
      </c>
      <c r="AR235" s="115">
        <v>31.741172084669174</v>
      </c>
      <c r="AS235" s="114">
        <v>125.5286701271517</v>
      </c>
      <c r="AT235" s="115">
        <v>123.27826974213585</v>
      </c>
      <c r="AU235" s="106">
        <v>546.77363984674332</v>
      </c>
      <c r="AV235" s="107">
        <v>1080.6066329501914</v>
      </c>
      <c r="AW235" s="151"/>
    </row>
    <row r="236" spans="1:57" ht="15" customHeight="1" x14ac:dyDescent="0.3">
      <c r="A236" s="38" t="s">
        <v>320</v>
      </c>
      <c r="B236" s="146">
        <v>2491</v>
      </c>
      <c r="C236" s="160">
        <f>_xlfn.XLOOKUP($A236,'Kunnat aakkosjärj.'!$B$20:$B$312,'Kunnat aakkosjärj.'!D$20:D$312)</f>
        <v>7.86</v>
      </c>
      <c r="D236" s="35">
        <v>1328.1535808912083</v>
      </c>
      <c r="E236" s="34">
        <v>1721.8810638297873</v>
      </c>
      <c r="F236" s="35">
        <v>5537.6253071055808</v>
      </c>
      <c r="G236" s="34">
        <v>5888.3732276194305</v>
      </c>
      <c r="H236" s="287">
        <v>23.984172045497441</v>
      </c>
      <c r="I236" s="288">
        <v>29.242050346830933</v>
      </c>
      <c r="J236" s="35">
        <v>-4209.4717262143722</v>
      </c>
      <c r="K236" s="34">
        <v>-4164.1897029305501</v>
      </c>
      <c r="L236" s="123">
        <v>2878.5240706543555</v>
      </c>
      <c r="M236" s="35">
        <v>2137.0622240064231</v>
      </c>
      <c r="N236" s="34">
        <v>2137.0622240064231</v>
      </c>
      <c r="O236" s="35">
        <v>5015.5862946607785</v>
      </c>
      <c r="P236" s="34">
        <v>5015.5862946607785</v>
      </c>
      <c r="Q236" s="130">
        <v>805.9847852268166</v>
      </c>
      <c r="R236" s="34">
        <v>872.50908871938987</v>
      </c>
      <c r="S236" s="35">
        <v>487.63341228422325</v>
      </c>
      <c r="T236" s="34">
        <v>611.71557205941383</v>
      </c>
      <c r="U236" s="35">
        <v>165.2849794380042</v>
      </c>
      <c r="V236" s="34">
        <v>142.63313353001351</v>
      </c>
      <c r="W236" s="35">
        <v>318.35137294259334</v>
      </c>
      <c r="X236" s="34">
        <v>260.79351665997592</v>
      </c>
      <c r="Y236" s="90">
        <v>745.29872741870736</v>
      </c>
      <c r="Z236" s="91">
        <v>745.41885186672016</v>
      </c>
      <c r="AA236" s="90">
        <v>108.14251461535316</v>
      </c>
      <c r="AB236" s="91">
        <v>117.04950666788253</v>
      </c>
      <c r="AC236" s="90">
        <v>407.31619831393016</v>
      </c>
      <c r="AD236" s="91">
        <v>501.75158972300278</v>
      </c>
      <c r="AE236" s="96">
        <v>1.5090139341031361</v>
      </c>
      <c r="AF236" s="97">
        <v>1.5543419995124288</v>
      </c>
      <c r="AG236" s="90">
        <v>2135.9395022079484</v>
      </c>
      <c r="AH236" s="91">
        <v>2713.6300361300682</v>
      </c>
      <c r="AI236" s="90">
        <v>109.36414084987859</v>
      </c>
      <c r="AJ236" s="91">
        <v>131.42345962498823</v>
      </c>
      <c r="AK236" s="106">
        <v>4172.2801405058208</v>
      </c>
      <c r="AL236" s="107">
        <v>4380.9101204335602</v>
      </c>
      <c r="AM236" s="106"/>
      <c r="AN236" s="107"/>
      <c r="AO236" s="106">
        <v>195.82951425130469</v>
      </c>
      <c r="AP236" s="107">
        <v>26.141846647932557</v>
      </c>
      <c r="AQ236" s="122">
        <v>57.263221202962512</v>
      </c>
      <c r="AR236" s="115">
        <v>52.096260077860101</v>
      </c>
      <c r="AS236" s="114">
        <v>83.587602143160566</v>
      </c>
      <c r="AT236" s="115">
        <v>83.096301315428093</v>
      </c>
      <c r="AU236" s="106">
        <v>2631.8744399839425</v>
      </c>
      <c r="AV236" s="107">
        <v>2998.8173865917302</v>
      </c>
      <c r="AW236" s="151"/>
    </row>
    <row r="237" spans="1:57" ht="15" customHeight="1" x14ac:dyDescent="0.3">
      <c r="A237" s="38" t="s">
        <v>300</v>
      </c>
      <c r="B237" s="146">
        <v>2589</v>
      </c>
      <c r="C237" s="160">
        <f>_xlfn.XLOOKUP($A237,'Kunnat aakkosjärj.'!$B$20:$B$312,'Kunnat aakkosjärj.'!D$20:D$312)</f>
        <v>8.36</v>
      </c>
      <c r="D237" s="35">
        <v>866.48885670142909</v>
      </c>
      <c r="E237" s="34">
        <v>1714.5540440324448</v>
      </c>
      <c r="F237" s="35">
        <v>5079.1355658555431</v>
      </c>
      <c r="G237" s="34">
        <v>5710.8982078022409</v>
      </c>
      <c r="H237" s="287">
        <v>17.059770220082232</v>
      </c>
      <c r="I237" s="288">
        <v>30.022493514067854</v>
      </c>
      <c r="J237" s="35">
        <v>-4210.4905098493628</v>
      </c>
      <c r="K237" s="34">
        <v>-3993.5741637697952</v>
      </c>
      <c r="L237" s="123">
        <v>3279.9475589030517</v>
      </c>
      <c r="M237" s="35">
        <v>2005.0281962147546</v>
      </c>
      <c r="N237" s="34">
        <v>2005.0281962147546</v>
      </c>
      <c r="O237" s="35">
        <v>5284.9757551178063</v>
      </c>
      <c r="P237" s="34">
        <v>5284.9757551178063</v>
      </c>
      <c r="Q237" s="130">
        <v>1037.2074468906915</v>
      </c>
      <c r="R237" s="34">
        <v>1198.2188798764003</v>
      </c>
      <c r="S237" s="35">
        <v>721.44112012359983</v>
      </c>
      <c r="T237" s="34">
        <v>914.23292004634982</v>
      </c>
      <c r="U237" s="35">
        <v>143.76882852380155</v>
      </c>
      <c r="V237" s="34">
        <v>131.06275803497132</v>
      </c>
      <c r="W237" s="35">
        <v>315.76632676709153</v>
      </c>
      <c r="X237" s="34">
        <v>283.98595983005021</v>
      </c>
      <c r="Y237" s="90">
        <v>655.19086906141376</v>
      </c>
      <c r="Z237" s="91">
        <v>1639.2102201622247</v>
      </c>
      <c r="AA237" s="90">
        <v>158.3061510574058</v>
      </c>
      <c r="AB237" s="91">
        <v>73.097328526771761</v>
      </c>
      <c r="AC237" s="90">
        <v>315.11073387408265</v>
      </c>
      <c r="AD237" s="91">
        <v>-849.65724990343767</v>
      </c>
      <c r="AE237" s="96">
        <v>3.5083580186036665</v>
      </c>
      <c r="AF237" s="97">
        <v>2.0310120523898378</v>
      </c>
      <c r="AG237" s="90">
        <v>764.03988412514479</v>
      </c>
      <c r="AH237" s="91">
        <v>1557.4229277713403</v>
      </c>
      <c r="AI237" s="90">
        <v>46.473083670689128</v>
      </c>
      <c r="AJ237" s="91">
        <v>73.139712363067133</v>
      </c>
      <c r="AK237" s="106">
        <v>1917.932406334492</v>
      </c>
      <c r="AL237" s="107">
        <v>4347.554847431441</v>
      </c>
      <c r="AM237" s="106"/>
      <c r="AN237" s="107"/>
      <c r="AO237" s="106">
        <v>253.94205484743142</v>
      </c>
      <c r="AP237" s="107">
        <v>-126.84815372730785</v>
      </c>
      <c r="AQ237" s="122">
        <v>65.93134655579891</v>
      </c>
      <c r="AR237" s="115">
        <v>50.35632418933438</v>
      </c>
      <c r="AS237" s="114">
        <v>44.566883200465369</v>
      </c>
      <c r="AT237" s="115">
        <v>71.705668426610359</v>
      </c>
      <c r="AU237" s="106">
        <v>2142.996230204712</v>
      </c>
      <c r="AV237" s="107">
        <v>1813.1577790652761</v>
      </c>
      <c r="AW237" s="151"/>
    </row>
    <row r="238" spans="1:57" ht="15" customHeight="1" x14ac:dyDescent="0.3">
      <c r="A238" s="38" t="s">
        <v>32</v>
      </c>
      <c r="B238" s="146">
        <v>15369</v>
      </c>
      <c r="C238" s="160">
        <f>_xlfn.XLOOKUP($A238,'Kunnat aakkosjärj.'!$B$20:$B$312,'Kunnat aakkosjärj.'!D$20:D$312)</f>
        <v>10.36</v>
      </c>
      <c r="D238" s="35">
        <v>920.11278352527813</v>
      </c>
      <c r="E238" s="34">
        <v>1946.5033509011646</v>
      </c>
      <c r="F238" s="35">
        <v>4036.6729169106643</v>
      </c>
      <c r="G238" s="34">
        <v>5275.0155507840454</v>
      </c>
      <c r="H238" s="287">
        <v>22.793840434053703</v>
      </c>
      <c r="I238" s="288">
        <v>36.900428674790319</v>
      </c>
      <c r="J238" s="35">
        <v>-3106.7609434576093</v>
      </c>
      <c r="K238" s="34">
        <v>-3325.7528791723598</v>
      </c>
      <c r="L238" s="123">
        <v>2587.6871351421692</v>
      </c>
      <c r="M238" s="35">
        <v>1226.323267616631</v>
      </c>
      <c r="N238" s="34">
        <v>1565.3974233847355</v>
      </c>
      <c r="O238" s="35">
        <v>3814.0104027588004</v>
      </c>
      <c r="P238" s="34">
        <v>4153.0845585269044</v>
      </c>
      <c r="Q238" s="130">
        <v>587.47532240223825</v>
      </c>
      <c r="R238" s="34">
        <v>692.25121998828809</v>
      </c>
      <c r="S238" s="35">
        <v>457.62734790812675</v>
      </c>
      <c r="T238" s="34">
        <v>563.0542650790552</v>
      </c>
      <c r="U238" s="35">
        <v>128.37417280406498</v>
      </c>
      <c r="V238" s="34">
        <v>122.94573772407054</v>
      </c>
      <c r="W238" s="35">
        <v>129.84797449411153</v>
      </c>
      <c r="X238" s="34">
        <v>129.19695490923286</v>
      </c>
      <c r="Y238" s="90">
        <v>370.76231244713387</v>
      </c>
      <c r="Z238" s="91">
        <v>393.1864792764656</v>
      </c>
      <c r="AA238" s="90">
        <v>158.4506576530766</v>
      </c>
      <c r="AB238" s="91">
        <v>176.06180692229191</v>
      </c>
      <c r="AC238" s="90">
        <v>450.75435682217449</v>
      </c>
      <c r="AD238" s="91">
        <v>306.24751122389227</v>
      </c>
      <c r="AE238" s="96">
        <v>0.6925638720638192</v>
      </c>
      <c r="AF238" s="97">
        <v>0.76661306445273325</v>
      </c>
      <c r="AG238" s="90">
        <v>106.48589563406858</v>
      </c>
      <c r="AH238" s="91">
        <v>369.78215889127466</v>
      </c>
      <c r="AI238" s="90">
        <v>7.8617702179581732</v>
      </c>
      <c r="AJ238" s="91">
        <v>21.422518106231951</v>
      </c>
      <c r="AK238" s="106">
        <v>7437.0099915414148</v>
      </c>
      <c r="AL238" s="107">
        <v>7688.5386817619883</v>
      </c>
      <c r="AM238" s="106"/>
      <c r="AN238" s="107"/>
      <c r="AO238" s="106">
        <v>141.64512980675386</v>
      </c>
      <c r="AP238" s="107">
        <v>0</v>
      </c>
      <c r="AQ238" s="122">
        <v>15.710592536673945</v>
      </c>
      <c r="AR238" s="115">
        <v>20.868257791652663</v>
      </c>
      <c r="AS238" s="114">
        <v>174.40111250965634</v>
      </c>
      <c r="AT238" s="115">
        <v>139.53194111757355</v>
      </c>
      <c r="AU238" s="106">
        <v>251.1456600949964</v>
      </c>
      <c r="AV238" s="107">
        <v>945.35239768364886</v>
      </c>
      <c r="AW238" s="151"/>
      <c r="AZ238" s="8"/>
      <c r="BA238" s="8"/>
      <c r="BB238" s="8"/>
      <c r="BC238" s="8"/>
      <c r="BD238" s="8"/>
      <c r="BE238" s="8"/>
    </row>
    <row r="239" spans="1:57" ht="15" customHeight="1" x14ac:dyDescent="0.3">
      <c r="A239" s="38"/>
      <c r="B239" s="146"/>
      <c r="C239" s="160"/>
      <c r="D239" s="35"/>
      <c r="E239" s="34"/>
      <c r="F239" s="35"/>
      <c r="G239" s="34"/>
      <c r="H239" s="287"/>
      <c r="I239" s="288"/>
      <c r="J239" s="35"/>
      <c r="K239" s="34"/>
      <c r="L239" s="123"/>
      <c r="M239" s="35"/>
      <c r="N239" s="34"/>
      <c r="O239" s="35"/>
      <c r="P239" s="34"/>
      <c r="Q239" s="130"/>
      <c r="R239" s="34"/>
      <c r="S239" s="35"/>
      <c r="T239" s="34"/>
      <c r="U239" s="35"/>
      <c r="V239" s="34"/>
      <c r="W239" s="35"/>
      <c r="X239" s="34"/>
      <c r="Y239" s="90"/>
      <c r="Z239" s="91"/>
      <c r="AA239" s="90"/>
      <c r="AB239" s="91"/>
      <c r="AC239" s="90"/>
      <c r="AD239" s="91"/>
      <c r="AE239" s="96"/>
      <c r="AF239" s="97"/>
      <c r="AG239" s="90"/>
      <c r="AH239" s="91"/>
      <c r="AI239" s="90"/>
      <c r="AJ239" s="91"/>
      <c r="AK239" s="106"/>
      <c r="AL239" s="107"/>
      <c r="AM239" s="106"/>
      <c r="AN239" s="107"/>
      <c r="AO239" s="106"/>
      <c r="AP239" s="107"/>
      <c r="AQ239" s="122"/>
      <c r="AR239" s="115"/>
      <c r="AS239" s="114"/>
      <c r="AT239" s="115"/>
      <c r="AU239" s="106"/>
      <c r="AV239" s="107"/>
      <c r="AW239" s="151"/>
      <c r="AZ239" s="8"/>
      <c r="BA239" s="8"/>
      <c r="BB239" s="8"/>
      <c r="BC239" s="8"/>
      <c r="BD239" s="8"/>
      <c r="BE239" s="8"/>
    </row>
    <row r="240" spans="1:57" ht="15" customHeight="1" x14ac:dyDescent="0.3">
      <c r="A240" s="289" t="s">
        <v>364</v>
      </c>
      <c r="B240" s="146">
        <v>248190</v>
      </c>
      <c r="C240" s="160">
        <f>maakunnittain!C27</f>
        <v>8.3800000000000008</v>
      </c>
      <c r="D240" s="35">
        <v>986.54029408920599</v>
      </c>
      <c r="E240" s="34">
        <v>2751.2207007534553</v>
      </c>
      <c r="F240" s="35">
        <v>3521.416297272252</v>
      </c>
      <c r="G240" s="34">
        <v>5115.5682722108068</v>
      </c>
      <c r="H240" s="287">
        <v>28.015440686561167</v>
      </c>
      <c r="I240" s="288">
        <v>53.781330916818234</v>
      </c>
      <c r="J240" s="35">
        <v>-2526.6295443410286</v>
      </c>
      <c r="K240" s="34">
        <v>-2349.5912944518313</v>
      </c>
      <c r="L240" s="123">
        <v>2417.2002928401625</v>
      </c>
      <c r="M240" s="35">
        <v>540.52817216648532</v>
      </c>
      <c r="N240" s="34">
        <v>1008.8929890003626</v>
      </c>
      <c r="O240" s="35">
        <v>2957.7284650066485</v>
      </c>
      <c r="P240" s="34">
        <v>3426.0932818405254</v>
      </c>
      <c r="Q240" s="130">
        <v>482.94057677585721</v>
      </c>
      <c r="R240" s="34">
        <v>912.78116938635731</v>
      </c>
      <c r="S240" s="35">
        <v>426.68835666223464</v>
      </c>
      <c r="T240" s="34">
        <v>720.29431568556356</v>
      </c>
      <c r="U240" s="35">
        <v>113.1834438965373</v>
      </c>
      <c r="V240" s="34">
        <v>126.7233614800345</v>
      </c>
      <c r="W240" s="35">
        <v>56.807504573109313</v>
      </c>
      <c r="X240" s="34">
        <v>193.67715882992866</v>
      </c>
      <c r="Y240" s="90">
        <v>738.42207768242076</v>
      </c>
      <c r="Z240" s="91">
        <v>1128.0579575325353</v>
      </c>
      <c r="AA240" s="90">
        <v>62.726229260276789</v>
      </c>
      <c r="AB240" s="91">
        <v>80.916158898691251</v>
      </c>
      <c r="AC240" s="90">
        <v>-101.48915081187799</v>
      </c>
      <c r="AD240" s="91">
        <v>-3.1544805592489671</v>
      </c>
      <c r="AE240" s="96">
        <v>1.0247587773275333</v>
      </c>
      <c r="AF240" s="97">
        <v>1.1567289448806894</v>
      </c>
      <c r="AG240" s="90">
        <v>795.06342064547323</v>
      </c>
      <c r="AH240" s="91">
        <v>1180.532697691285</v>
      </c>
      <c r="AI240" s="90">
        <v>60.332836020516901</v>
      </c>
      <c r="AJ240" s="91">
        <v>60.257865863714393</v>
      </c>
      <c r="AK240" s="106">
        <v>3756.1176874571902</v>
      </c>
      <c r="AL240" s="107">
        <v>6171.0408906482917</v>
      </c>
      <c r="AM240" s="106"/>
      <c r="AN240" s="107"/>
      <c r="AO240" s="106">
        <v>1465.9144539667191</v>
      </c>
      <c r="AP240" s="107">
        <v>99.276517909665969</v>
      </c>
      <c r="AQ240" s="122">
        <v>50.853377300147663</v>
      </c>
      <c r="AR240" s="115">
        <v>38.756253947246819</v>
      </c>
      <c r="AS240" s="114">
        <v>112.4428026526177</v>
      </c>
      <c r="AT240" s="115">
        <v>124.09476058141308</v>
      </c>
      <c r="AU240" s="106">
        <v>1208.3111846166241</v>
      </c>
      <c r="AV240" s="107">
        <v>1312.8311639066844</v>
      </c>
      <c r="AW240" s="151"/>
      <c r="AZ240" s="8"/>
      <c r="BA240" s="8"/>
      <c r="BB240" s="8"/>
      <c r="BC240" s="8"/>
      <c r="BD240" s="8"/>
      <c r="BE240" s="8"/>
    </row>
    <row r="241" spans="1:57" ht="15" customHeight="1" x14ac:dyDescent="0.3">
      <c r="A241" s="38" t="s">
        <v>115</v>
      </c>
      <c r="B241" s="146">
        <v>20618</v>
      </c>
      <c r="C241" s="160">
        <f>_xlfn.XLOOKUP($A241,'Kunnat aakkosjärj.'!$B$20:$B$312,'Kunnat aakkosjärj.'!D$20:D$312)</f>
        <v>7.86</v>
      </c>
      <c r="D241" s="35">
        <v>2012.9398064797749</v>
      </c>
      <c r="E241" s="34">
        <v>2631.955135803667</v>
      </c>
      <c r="F241" s="35">
        <v>4593.40067998836</v>
      </c>
      <c r="G241" s="34">
        <v>5729.2431113590064</v>
      </c>
      <c r="H241" s="287">
        <v>43.822430193154318</v>
      </c>
      <c r="I241" s="288">
        <v>45.938967585185139</v>
      </c>
      <c r="J241" s="35">
        <v>-2579.7641706276072</v>
      </c>
      <c r="K241" s="34">
        <v>-3097.2192259190997</v>
      </c>
      <c r="L241" s="123">
        <v>2177.5244238044429</v>
      </c>
      <c r="M241" s="35">
        <v>1128.8076438063829</v>
      </c>
      <c r="N241" s="34">
        <v>1840.0292574449509</v>
      </c>
      <c r="O241" s="35">
        <v>3306.332067610826</v>
      </c>
      <c r="P241" s="34">
        <v>4017.5536812493938</v>
      </c>
      <c r="Q241" s="130">
        <v>725.37504753128337</v>
      </c>
      <c r="R241" s="34">
        <v>919.55960180424881</v>
      </c>
      <c r="S241" s="35">
        <v>481.12942622950817</v>
      </c>
      <c r="T241" s="34">
        <v>629.05922543408667</v>
      </c>
      <c r="U241" s="35">
        <v>150.76505571813959</v>
      </c>
      <c r="V241" s="34">
        <v>146.18013131747657</v>
      </c>
      <c r="W241" s="35">
        <v>244.24562130177515</v>
      </c>
      <c r="X241" s="34">
        <v>298.42400281307596</v>
      </c>
      <c r="Y241" s="90">
        <v>2785.1113056552526</v>
      </c>
      <c r="Z241" s="91">
        <v>2866.8531928412067</v>
      </c>
      <c r="AA241" s="90">
        <v>26.044741768789905</v>
      </c>
      <c r="AB241" s="91">
        <v>32.075573458050542</v>
      </c>
      <c r="AC241" s="90">
        <v>-1418.8752216509845</v>
      </c>
      <c r="AD241" s="91">
        <v>-1287.6796202347464</v>
      </c>
      <c r="AE241" s="96">
        <v>1.3251489781813881</v>
      </c>
      <c r="AF241" s="97">
        <v>1.3520754293359534</v>
      </c>
      <c r="AG241" s="90">
        <v>915.53490590745957</v>
      </c>
      <c r="AH241" s="91">
        <v>1248.145895819187</v>
      </c>
      <c r="AI241" s="90">
        <v>41.508954794577761</v>
      </c>
      <c r="AJ241" s="91">
        <v>48.843571528058405</v>
      </c>
      <c r="AK241" s="106">
        <v>4217.4751818799105</v>
      </c>
      <c r="AL241" s="107">
        <v>5213.8170874963616</v>
      </c>
      <c r="AM241" s="106"/>
      <c r="AN241" s="107"/>
      <c r="AO241" s="106">
        <v>62.95868658453778</v>
      </c>
      <c r="AP241" s="107">
        <v>0.33620234746338151</v>
      </c>
      <c r="AQ241" s="122">
        <v>50.804050167466421</v>
      </c>
      <c r="AR241" s="115">
        <v>49.391567071011856</v>
      </c>
      <c r="AS241" s="114">
        <v>93.410490906138733</v>
      </c>
      <c r="AT241" s="115">
        <v>95.63951219601347</v>
      </c>
      <c r="AU241" s="106">
        <v>1278.4546139295762</v>
      </c>
      <c r="AV241" s="107">
        <v>2850.4548913570666</v>
      </c>
      <c r="AW241" s="151"/>
      <c r="AZ241" s="8"/>
      <c r="BA241" s="8"/>
      <c r="BB241" s="8"/>
      <c r="BC241" s="8"/>
      <c r="BD241" s="8"/>
      <c r="BE241" s="8"/>
    </row>
    <row r="242" spans="1:57" ht="15" customHeight="1" x14ac:dyDescent="0.3">
      <c r="A242" s="38" t="s">
        <v>126</v>
      </c>
      <c r="B242" s="146">
        <v>4590</v>
      </c>
      <c r="C242" s="160">
        <f>_xlfn.XLOOKUP($A242,'Kunnat aakkosjärj.'!$B$20:$B$312,'Kunnat aakkosjärj.'!D$20:D$312)</f>
        <v>8.61</v>
      </c>
      <c r="D242" s="35">
        <v>811.75373638344229</v>
      </c>
      <c r="E242" s="34">
        <v>1195.3769891067539</v>
      </c>
      <c r="F242" s="35">
        <v>3208.6354923747276</v>
      </c>
      <c r="G242" s="34">
        <v>3532.194642701525</v>
      </c>
      <c r="H242" s="287">
        <v>25.299032511251664</v>
      </c>
      <c r="I242" s="288">
        <v>33.842330619484059</v>
      </c>
      <c r="J242" s="35">
        <v>-2396.8817559912854</v>
      </c>
      <c r="K242" s="34">
        <v>-2335.0273594771243</v>
      </c>
      <c r="L242" s="123">
        <v>2312.8757799564269</v>
      </c>
      <c r="M242" s="35">
        <v>574.07821350762526</v>
      </c>
      <c r="N242" s="34">
        <v>574.07821350762526</v>
      </c>
      <c r="O242" s="35">
        <v>2886.953993464052</v>
      </c>
      <c r="P242" s="34">
        <v>2886.953993464052</v>
      </c>
      <c r="Q242" s="130">
        <v>486.50308714596946</v>
      </c>
      <c r="R242" s="34">
        <v>513.65405664488014</v>
      </c>
      <c r="S242" s="35">
        <v>420.0318496732026</v>
      </c>
      <c r="T242" s="34">
        <v>294.77771459694986</v>
      </c>
      <c r="U242" s="35">
        <v>115.82528504076144</v>
      </c>
      <c r="V242" s="34">
        <v>174.25131928551667</v>
      </c>
      <c r="W242" s="35">
        <v>66.471237472766887</v>
      </c>
      <c r="X242" s="34">
        <v>218.87634204793028</v>
      </c>
      <c r="Y242" s="90">
        <v>244.68846187363835</v>
      </c>
      <c r="Z242" s="91">
        <v>246.97648366013073</v>
      </c>
      <c r="AA242" s="90">
        <v>198.82551200849375</v>
      </c>
      <c r="AB242" s="91">
        <v>207.97690898852127</v>
      </c>
      <c r="AC242" s="90">
        <v>329.04096514161222</v>
      </c>
      <c r="AD242" s="91">
        <v>363.07222440087145</v>
      </c>
      <c r="AE242" s="96">
        <v>1.0351573650080883</v>
      </c>
      <c r="AF242" s="97">
        <v>0.86895481839357414</v>
      </c>
      <c r="AG242" s="90">
        <v>2063.0416753812633</v>
      </c>
      <c r="AH242" s="91">
        <v>2310.1879433551198</v>
      </c>
      <c r="AI242" s="90">
        <v>175.02098260834154</v>
      </c>
      <c r="AJ242" s="91">
        <v>175.95521497355139</v>
      </c>
      <c r="AK242" s="106">
        <v>3735.3934814814811</v>
      </c>
      <c r="AL242" s="107">
        <v>4862.6135250544658</v>
      </c>
      <c r="AM242" s="106"/>
      <c r="AN242" s="107"/>
      <c r="AO242" s="106">
        <v>52.790196078431372</v>
      </c>
      <c r="AP242" s="107">
        <v>128.93084531590412</v>
      </c>
      <c r="AQ242" s="122">
        <v>52.86253026707071</v>
      </c>
      <c r="AR242" s="115">
        <v>40.499039916920296</v>
      </c>
      <c r="AS242" s="114">
        <v>116.75148235014953</v>
      </c>
      <c r="AT242" s="115">
        <v>133.9700323287276</v>
      </c>
      <c r="AU242" s="106">
        <v>1767.1991873638344</v>
      </c>
      <c r="AV242" s="107">
        <v>733.49064052287588</v>
      </c>
      <c r="AW242" s="151"/>
      <c r="AZ242" s="8"/>
      <c r="BA242" s="8"/>
      <c r="BB242" s="8"/>
      <c r="BC242" s="8"/>
      <c r="BD242" s="8"/>
      <c r="BE242" s="8"/>
    </row>
    <row r="243" spans="1:57" ht="15" customHeight="1" x14ac:dyDescent="0.3">
      <c r="A243" s="38" t="s">
        <v>133</v>
      </c>
      <c r="B243" s="146">
        <v>2628</v>
      </c>
      <c r="C243" s="160">
        <f>_xlfn.XLOOKUP($A243,'Kunnat aakkosjärj.'!$B$20:$B$312,'Kunnat aakkosjärj.'!D$20:D$312)</f>
        <v>9.36</v>
      </c>
      <c r="D243" s="35">
        <v>719.29848934550989</v>
      </c>
      <c r="E243" s="34">
        <v>969.08127473363766</v>
      </c>
      <c r="F243" s="35">
        <v>3186.7745662100456</v>
      </c>
      <c r="G243" s="34">
        <v>3521.1090372907156</v>
      </c>
      <c r="H243" s="287">
        <v>22.571364067366531</v>
      </c>
      <c r="I243" s="288">
        <v>27.522046732165052</v>
      </c>
      <c r="J243" s="35">
        <v>-2467.4760768645356</v>
      </c>
      <c r="K243" s="34">
        <v>-2528.6515715372907</v>
      </c>
      <c r="L243" s="123">
        <v>2384.1673097412481</v>
      </c>
      <c r="M243" s="35">
        <v>104.61834094368341</v>
      </c>
      <c r="N243" s="34">
        <v>297.63092465753425</v>
      </c>
      <c r="O243" s="35">
        <v>2488.7856506849316</v>
      </c>
      <c r="P243" s="34">
        <v>2681.7982343987824</v>
      </c>
      <c r="Q243" s="130">
        <v>2.3201141552511415</v>
      </c>
      <c r="R243" s="34">
        <v>107.49312785388128</v>
      </c>
      <c r="S243" s="35">
        <v>267.61850076103502</v>
      </c>
      <c r="T243" s="34">
        <v>325.62676940639273</v>
      </c>
      <c r="U243" s="35">
        <v>0.86694834200676008</v>
      </c>
      <c r="V243" s="34">
        <v>33.011145874105452</v>
      </c>
      <c r="W243" s="35">
        <v>-265.29838660578389</v>
      </c>
      <c r="X243" s="34">
        <v>-218.13364155251139</v>
      </c>
      <c r="Y243" s="90">
        <v>373.02245433789955</v>
      </c>
      <c r="Z243" s="91">
        <v>413.10079908675795</v>
      </c>
      <c r="AA243" s="90">
        <v>0.62197707625114818</v>
      </c>
      <c r="AB243" s="91">
        <v>26.02104089159749</v>
      </c>
      <c r="AC243" s="90">
        <v>-203.64716514459664</v>
      </c>
      <c r="AD243" s="91">
        <v>-141.73941780821917</v>
      </c>
      <c r="AE243" s="96">
        <v>0.18255161477056839</v>
      </c>
      <c r="AF243" s="97">
        <v>0.3377870190186974</v>
      </c>
      <c r="AG243" s="90">
        <v>227.09649923896498</v>
      </c>
      <c r="AH243" s="91">
        <v>247.95446727549466</v>
      </c>
      <c r="AI243" s="90">
        <v>21.553546022773634</v>
      </c>
      <c r="AJ243" s="91">
        <v>22.349641940741524</v>
      </c>
      <c r="AK243" s="106">
        <v>3305.6210045662101</v>
      </c>
      <c r="AL243" s="107">
        <v>4220.9673934550992</v>
      </c>
      <c r="AM243" s="106"/>
      <c r="AN243" s="107"/>
      <c r="AO243" s="106">
        <v>192.92237442922374</v>
      </c>
      <c r="AP243" s="107">
        <v>0.25169330289193304</v>
      </c>
      <c r="AQ243" s="122">
        <v>38.838270947832157</v>
      </c>
      <c r="AR243" s="115">
        <v>36.723740959072764</v>
      </c>
      <c r="AS243" s="114">
        <v>126.84059934432764</v>
      </c>
      <c r="AT243" s="115">
        <v>138.39975000467868</v>
      </c>
      <c r="AU243" s="106">
        <v>102.17522831050228</v>
      </c>
      <c r="AV243" s="107">
        <v>419.71150304413999</v>
      </c>
      <c r="AW243" s="151"/>
      <c r="AZ243" s="8"/>
      <c r="BA243" s="8"/>
      <c r="BB243" s="8"/>
      <c r="BC243" s="8"/>
      <c r="BD243" s="8"/>
      <c r="BE243" s="8"/>
    </row>
    <row r="244" spans="1:57" ht="15" customHeight="1" x14ac:dyDescent="0.3">
      <c r="A244" s="38" t="s">
        <v>150</v>
      </c>
      <c r="B244" s="146">
        <v>2035</v>
      </c>
      <c r="C244" s="160">
        <f>_xlfn.XLOOKUP($A244,'Kunnat aakkosjärj.'!$B$20:$B$312,'Kunnat aakkosjärj.'!D$20:D$312)</f>
        <v>7.86</v>
      </c>
      <c r="D244" s="35">
        <v>994.3451695331695</v>
      </c>
      <c r="E244" s="34">
        <v>1350.4748599508598</v>
      </c>
      <c r="F244" s="35">
        <v>3720.9976756756755</v>
      </c>
      <c r="G244" s="34">
        <v>4262.9271793611797</v>
      </c>
      <c r="H244" s="287">
        <v>26.722542076100918</v>
      </c>
      <c r="I244" s="288">
        <v>31.679519802476079</v>
      </c>
      <c r="J244" s="35">
        <v>-2726.6525061425059</v>
      </c>
      <c r="K244" s="34">
        <v>-2856.7926830466831</v>
      </c>
      <c r="L244" s="123">
        <v>2378.9402653562656</v>
      </c>
      <c r="M244" s="35">
        <v>308.39705159705198</v>
      </c>
      <c r="N244" s="34">
        <v>609.54111056511056</v>
      </c>
      <c r="O244" s="35">
        <v>2687.337316953317</v>
      </c>
      <c r="P244" s="34">
        <v>2988.4813759213762</v>
      </c>
      <c r="Q244" s="130">
        <v>-24.419449631449631</v>
      </c>
      <c r="R244" s="34">
        <v>58.212638820638823</v>
      </c>
      <c r="S244" s="35">
        <v>351.65753316953317</v>
      </c>
      <c r="T244" s="34">
        <v>478.88155773955771</v>
      </c>
      <c r="U244" s="35">
        <v>-6.9440996788421083</v>
      </c>
      <c r="V244" s="34">
        <v>12.155957538940781</v>
      </c>
      <c r="W244" s="35">
        <v>-376.07698280098282</v>
      </c>
      <c r="X244" s="34">
        <v>-417.76730221130219</v>
      </c>
      <c r="Y244" s="90">
        <v>603.34914496314502</v>
      </c>
      <c r="Z244" s="91">
        <v>651.90477149877142</v>
      </c>
      <c r="AA244" s="90">
        <v>-4.0473165223332286</v>
      </c>
      <c r="AB244" s="91">
        <v>8.9296230623997701</v>
      </c>
      <c r="AC244" s="90">
        <v>-480.34844717444713</v>
      </c>
      <c r="AD244" s="91">
        <v>-492.59281572481575</v>
      </c>
      <c r="AE244" s="96">
        <v>0.17277525977869557</v>
      </c>
      <c r="AF244" s="97">
        <v>0.30720734003225758</v>
      </c>
      <c r="AG244" s="90">
        <v>165.66440786240787</v>
      </c>
      <c r="AH244" s="91">
        <v>392.31467813267813</v>
      </c>
      <c r="AI244" s="90">
        <v>13.332413558806504</v>
      </c>
      <c r="AJ244" s="91">
        <v>27.428978237924714</v>
      </c>
      <c r="AK244" s="106">
        <v>2985.2579852579852</v>
      </c>
      <c r="AL244" s="107">
        <v>4997.0306191646196</v>
      </c>
      <c r="AM244" s="106"/>
      <c r="AN244" s="107"/>
      <c r="AO244" s="106">
        <v>22.411793611793613</v>
      </c>
      <c r="AP244" s="107">
        <v>0.17469778869778868</v>
      </c>
      <c r="AQ244" s="122">
        <v>46.578418713700486</v>
      </c>
      <c r="AR244" s="115">
        <v>36.302982449489491</v>
      </c>
      <c r="AS244" s="114">
        <v>102.32026209104755</v>
      </c>
      <c r="AT244" s="115">
        <v>140.05233335183635</v>
      </c>
      <c r="AU244" s="106">
        <v>-104.69544471744472</v>
      </c>
      <c r="AV244" s="107">
        <v>-424.64542014742017</v>
      </c>
      <c r="AW244" s="151"/>
      <c r="AZ244" s="8"/>
      <c r="BA244" s="8"/>
      <c r="BB244" s="8"/>
      <c r="BC244" s="8"/>
      <c r="BD244" s="8"/>
      <c r="BE244" s="8"/>
    </row>
    <row r="245" spans="1:57" ht="15" customHeight="1" x14ac:dyDescent="0.3">
      <c r="A245" s="38" t="s">
        <v>159</v>
      </c>
      <c r="B245" s="146">
        <v>7475</v>
      </c>
      <c r="C245" s="160">
        <f>_xlfn.XLOOKUP($A245,'Kunnat aakkosjärj.'!$B$20:$B$312,'Kunnat aakkosjärj.'!D$20:D$312)</f>
        <v>9.11</v>
      </c>
      <c r="D245" s="35">
        <v>915.12963076923074</v>
      </c>
      <c r="E245" s="34">
        <v>1455.8221364548497</v>
      </c>
      <c r="F245" s="35">
        <v>3724.0255170568562</v>
      </c>
      <c r="G245" s="34">
        <v>4701.1147010033446</v>
      </c>
      <c r="H245" s="287">
        <v>24.573667032562906</v>
      </c>
      <c r="I245" s="288">
        <v>30.967594475925846</v>
      </c>
      <c r="J245" s="35">
        <v>-2803.6136628762542</v>
      </c>
      <c r="K245" s="34">
        <v>-3254.1679411371238</v>
      </c>
      <c r="L245" s="123">
        <v>1974.3933725752509</v>
      </c>
      <c r="M245" s="35">
        <v>1316.3909030100335</v>
      </c>
      <c r="N245" s="34">
        <v>1935.6534207357861</v>
      </c>
      <c r="O245" s="35">
        <v>3290.7842755852844</v>
      </c>
      <c r="P245" s="34">
        <v>3910.0467933110367</v>
      </c>
      <c r="Q245" s="130">
        <v>598.55538595317728</v>
      </c>
      <c r="R245" s="34">
        <v>728.72796789297649</v>
      </c>
      <c r="S245" s="35">
        <v>525.02322809364546</v>
      </c>
      <c r="T245" s="34">
        <v>644.57481204013379</v>
      </c>
      <c r="U245" s="35">
        <v>114.00550564715515</v>
      </c>
      <c r="V245" s="34">
        <v>113.0556072438653</v>
      </c>
      <c r="W245" s="35">
        <v>73.532157859531779</v>
      </c>
      <c r="X245" s="34">
        <v>91.525175919732433</v>
      </c>
      <c r="Y245" s="90">
        <v>451.06041605351169</v>
      </c>
      <c r="Z245" s="91">
        <v>501.52419264214046</v>
      </c>
      <c r="AA245" s="90">
        <v>132.69960401095523</v>
      </c>
      <c r="AB245" s="91">
        <v>145.30265510301234</v>
      </c>
      <c r="AC245" s="90">
        <v>660.96942207357858</v>
      </c>
      <c r="AD245" s="91">
        <v>781.14840802675576</v>
      </c>
      <c r="AE245" s="96">
        <v>1.4326957338045041</v>
      </c>
      <c r="AF245" s="97">
        <v>1.3309824362863785</v>
      </c>
      <c r="AG245" s="90">
        <v>1199.1425832775919</v>
      </c>
      <c r="AH245" s="91">
        <v>1513.6329003344481</v>
      </c>
      <c r="AI245" s="90">
        <v>89.726389715508617</v>
      </c>
      <c r="AJ245" s="91">
        <v>91.159522726550335</v>
      </c>
      <c r="AK245" s="106">
        <v>3140.1422073578597</v>
      </c>
      <c r="AL245" s="107">
        <v>4142.9281979933112</v>
      </c>
      <c r="AM245" s="106"/>
      <c r="AN245" s="107"/>
      <c r="AO245" s="106">
        <v>45.673149163879593</v>
      </c>
      <c r="AP245" s="107">
        <v>2.1695384615384619</v>
      </c>
      <c r="AQ245" s="122">
        <v>52.596386188858247</v>
      </c>
      <c r="AR245" s="115">
        <v>50.059534477938037</v>
      </c>
      <c r="AS245" s="114">
        <v>85.952917014545065</v>
      </c>
      <c r="AT245" s="115">
        <v>91.621803910940685</v>
      </c>
      <c r="AU245" s="106">
        <v>306.5106327759197</v>
      </c>
      <c r="AV245" s="107">
        <v>1351.3624695652172</v>
      </c>
      <c r="AW245" s="151"/>
      <c r="AZ245" s="8"/>
      <c r="BA245" s="8"/>
      <c r="BB245" s="8"/>
      <c r="BC245" s="8"/>
      <c r="BD245" s="8"/>
      <c r="BE245" s="8"/>
    </row>
    <row r="246" spans="1:57" ht="15" customHeight="1" x14ac:dyDescent="0.3">
      <c r="A246" s="38" t="s">
        <v>24</v>
      </c>
      <c r="B246" s="146">
        <v>124021</v>
      </c>
      <c r="C246" s="160">
        <f>_xlfn.XLOOKUP($A246,'Kunnat aakkosjärj.'!$B$20:$B$312,'Kunnat aakkosjärj.'!D$20:D$312)</f>
        <v>8.11</v>
      </c>
      <c r="D246" s="35">
        <v>899.23852387902048</v>
      </c>
      <c r="E246" s="34">
        <v>3750.9459852766872</v>
      </c>
      <c r="F246" s="35">
        <v>3295.3752664468116</v>
      </c>
      <c r="G246" s="34">
        <v>5905.3375698470418</v>
      </c>
      <c r="H246" s="287">
        <v>27.287894432994602</v>
      </c>
      <c r="I246" s="288">
        <v>63.517892769233221</v>
      </c>
      <c r="J246" s="35">
        <v>-2389.0407618870995</v>
      </c>
      <c r="K246" s="34">
        <v>-2135.90481233017</v>
      </c>
      <c r="L246" s="123">
        <v>2484.0067953814273</v>
      </c>
      <c r="M246" s="35">
        <v>323.02122221236726</v>
      </c>
      <c r="N246" s="34">
        <v>942.49852831375335</v>
      </c>
      <c r="O246" s="35">
        <v>2807.0280175937946</v>
      </c>
      <c r="P246" s="34">
        <v>3426.5053236951808</v>
      </c>
      <c r="Q246" s="130">
        <v>456.89485506486807</v>
      </c>
      <c r="R246" s="34">
        <v>1176.158327944461</v>
      </c>
      <c r="S246" s="35">
        <v>438.4855192265826</v>
      </c>
      <c r="T246" s="34">
        <v>873.96176034703808</v>
      </c>
      <c r="U246" s="35">
        <v>104.19839083186979</v>
      </c>
      <c r="V246" s="34">
        <v>134.57777917851064</v>
      </c>
      <c r="W246" s="35">
        <v>18.409335838285454</v>
      </c>
      <c r="X246" s="34">
        <v>302.19656759742298</v>
      </c>
      <c r="Y246" s="90">
        <v>732.8903979164819</v>
      </c>
      <c r="Z246" s="91">
        <v>1312.9253826368115</v>
      </c>
      <c r="AA246" s="90">
        <v>62.341498314586254</v>
      </c>
      <c r="AB246" s="91">
        <v>89.583029127087599</v>
      </c>
      <c r="AC246" s="90">
        <v>-171.45136791349853</v>
      </c>
      <c r="AD246" s="91">
        <v>22.476732085695165</v>
      </c>
      <c r="AE246" s="96">
        <v>0.85504597489291012</v>
      </c>
      <c r="AF246" s="97">
        <v>1.2263658394633263</v>
      </c>
      <c r="AG246" s="90">
        <v>762.18677361092068</v>
      </c>
      <c r="AH246" s="91">
        <v>1273.565529628047</v>
      </c>
      <c r="AI246" s="90">
        <v>60.120737103405155</v>
      </c>
      <c r="AJ246" s="91">
        <v>55.695506673875087</v>
      </c>
      <c r="AK246" s="106">
        <v>4374.0795478991458</v>
      </c>
      <c r="AL246" s="107">
        <v>7450.3826881737768</v>
      </c>
      <c r="AM246" s="106"/>
      <c r="AN246" s="107"/>
      <c r="AO246" s="106">
        <v>1939.3859746333283</v>
      </c>
      <c r="AP246" s="107">
        <v>4.989921626176212</v>
      </c>
      <c r="AQ246" s="122">
        <v>47.895343615025233</v>
      </c>
      <c r="AR246" s="115">
        <v>33.447881641481239</v>
      </c>
      <c r="AS246" s="114">
        <v>131.50068065129241</v>
      </c>
      <c r="AT246" s="115">
        <v>130.64644877743913</v>
      </c>
      <c r="AU246" s="106">
        <v>1505.5090664484242</v>
      </c>
      <c r="AV246" s="107">
        <v>1145.629251175204</v>
      </c>
      <c r="AW246" s="151"/>
      <c r="AZ246" s="8"/>
      <c r="BA246" s="8"/>
      <c r="BB246" s="8"/>
      <c r="BC246" s="8"/>
      <c r="BD246" s="8"/>
      <c r="BE246" s="8"/>
    </row>
    <row r="247" spans="1:57" ht="15" customHeight="1" x14ac:dyDescent="0.3">
      <c r="A247" s="38" t="s">
        <v>185</v>
      </c>
      <c r="B247" s="146">
        <v>8975</v>
      </c>
      <c r="C247" s="160">
        <f>_xlfn.XLOOKUP($A247,'Kunnat aakkosjärj.'!$B$20:$B$312,'Kunnat aakkosjärj.'!D$20:D$312)</f>
        <v>8.61</v>
      </c>
      <c r="D247" s="35"/>
      <c r="E247" s="34"/>
      <c r="F247" s="35"/>
      <c r="G247" s="34"/>
      <c r="H247" s="287"/>
      <c r="I247" s="288"/>
      <c r="J247" s="35"/>
      <c r="K247" s="34"/>
      <c r="L247" s="123"/>
      <c r="M247" s="35"/>
      <c r="N247" s="34"/>
      <c r="O247" s="35"/>
      <c r="P247" s="34"/>
      <c r="Q247" s="130"/>
      <c r="R247" s="34"/>
      <c r="S247" s="35"/>
      <c r="T247" s="34"/>
      <c r="U247" s="35"/>
      <c r="V247" s="34"/>
      <c r="W247" s="35"/>
      <c r="X247" s="34"/>
      <c r="Y247" s="90"/>
      <c r="Z247" s="91"/>
      <c r="AA247" s="90"/>
      <c r="AB247" s="91"/>
      <c r="AC247" s="90"/>
      <c r="AD247" s="91"/>
      <c r="AE247" s="96"/>
      <c r="AF247" s="97"/>
      <c r="AG247" s="90"/>
      <c r="AH247" s="91"/>
      <c r="AI247" s="90"/>
      <c r="AJ247" s="91"/>
      <c r="AK247" s="106"/>
      <c r="AL247" s="107"/>
      <c r="AM247" s="106"/>
      <c r="AN247" s="107"/>
      <c r="AO247" s="106"/>
      <c r="AP247" s="107"/>
      <c r="AQ247" s="122"/>
      <c r="AR247" s="115"/>
      <c r="AS247" s="114"/>
      <c r="AT247" s="115"/>
      <c r="AU247" s="106"/>
      <c r="AV247" s="107"/>
      <c r="AW247" s="151"/>
      <c r="AZ247" s="8"/>
      <c r="BA247" s="8"/>
      <c r="BB247" s="8"/>
      <c r="BC247" s="8"/>
      <c r="BD247" s="8"/>
      <c r="BE247" s="8"/>
    </row>
    <row r="248" spans="1:57" ht="15" customHeight="1" x14ac:dyDescent="0.3">
      <c r="A248" s="38" t="s">
        <v>193</v>
      </c>
      <c r="B248" s="146">
        <v>9049</v>
      </c>
      <c r="C248" s="160">
        <f>_xlfn.XLOOKUP($A248,'Kunnat aakkosjärj.'!$B$20:$B$312,'Kunnat aakkosjärj.'!D$20:D$312)</f>
        <v>8.36</v>
      </c>
      <c r="D248" s="35">
        <v>916.77538733561721</v>
      </c>
      <c r="E248" s="34">
        <v>1551.9882638965632</v>
      </c>
      <c r="F248" s="35">
        <v>3210.1250657531218</v>
      </c>
      <c r="G248" s="34">
        <v>3742.9992838987737</v>
      </c>
      <c r="H248" s="287">
        <v>28.558868223426497</v>
      </c>
      <c r="I248" s="288">
        <v>41.463760641706159</v>
      </c>
      <c r="J248" s="35">
        <v>-2293.3496784175045</v>
      </c>
      <c r="K248" s="34">
        <v>-2190.4502795889048</v>
      </c>
      <c r="L248" s="123">
        <v>2356.3548093712016</v>
      </c>
      <c r="M248" s="35">
        <v>602.81037131174719</v>
      </c>
      <c r="N248" s="34">
        <v>691.64912697535647</v>
      </c>
      <c r="O248" s="35">
        <v>2959.1651806829486</v>
      </c>
      <c r="P248" s="34">
        <v>3048.003936346558</v>
      </c>
      <c r="Q248" s="130">
        <v>789.16922201348211</v>
      </c>
      <c r="R248" s="34">
        <v>924.89713117471535</v>
      </c>
      <c r="S248" s="35">
        <v>410.82530003315287</v>
      </c>
      <c r="T248" s="34">
        <v>497.90627362139463</v>
      </c>
      <c r="U248" s="35">
        <v>192.09362761976871</v>
      </c>
      <c r="V248" s="34">
        <v>185.75727605272201</v>
      </c>
      <c r="W248" s="35">
        <v>378.3439219803293</v>
      </c>
      <c r="X248" s="34">
        <v>426.99085755332084</v>
      </c>
      <c r="Y248" s="90">
        <v>212.87161012266549</v>
      </c>
      <c r="Z248" s="91">
        <v>226.15244004862416</v>
      </c>
      <c r="AA248" s="90">
        <v>370.72544411099722</v>
      </c>
      <c r="AB248" s="91">
        <v>408.97066199058338</v>
      </c>
      <c r="AC248" s="90">
        <v>474.79338269422038</v>
      </c>
      <c r="AD248" s="91">
        <v>605.41177478174393</v>
      </c>
      <c r="AE248" s="96">
        <v>12.013217832099588</v>
      </c>
      <c r="AF248" s="97">
        <v>3.6742231090062627</v>
      </c>
      <c r="AG248" s="90">
        <v>1102.2728080450879</v>
      </c>
      <c r="AH248" s="91">
        <v>1340.916818432976</v>
      </c>
      <c r="AI248" s="90">
        <v>114.5930901344132</v>
      </c>
      <c r="AJ248" s="91">
        <v>114.10869218714298</v>
      </c>
      <c r="AK248" s="106">
        <v>453.95933804840314</v>
      </c>
      <c r="AL248" s="107">
        <v>1740.1279058459497</v>
      </c>
      <c r="AM248" s="106"/>
      <c r="AN248" s="107"/>
      <c r="AO248" s="106">
        <v>556.55132721847713</v>
      </c>
      <c r="AP248" s="107">
        <v>121.27784727594209</v>
      </c>
      <c r="AQ248" s="122">
        <v>79.584150686065641</v>
      </c>
      <c r="AR248" s="115">
        <v>63.414925225374176</v>
      </c>
      <c r="AS248" s="114">
        <v>24.802439149716314</v>
      </c>
      <c r="AT248" s="115">
        <v>51.878785601447923</v>
      </c>
      <c r="AU248" s="106">
        <v>238.89814012598077</v>
      </c>
      <c r="AV248" s="107">
        <v>739.66335285666923</v>
      </c>
      <c r="AW248" s="151"/>
      <c r="AZ248" s="8"/>
      <c r="BA248" s="8"/>
      <c r="BB248" s="8"/>
      <c r="BC248" s="8"/>
      <c r="BD248" s="8"/>
      <c r="BE248" s="8"/>
    </row>
    <row r="249" spans="1:57" ht="15" customHeight="1" x14ac:dyDescent="0.3">
      <c r="A249" s="38" t="s">
        <v>243</v>
      </c>
      <c r="B249" s="146">
        <v>4073</v>
      </c>
      <c r="C249" s="160">
        <f>_xlfn.XLOOKUP($A249,'Kunnat aakkosjärj.'!$B$20:$B$312,'Kunnat aakkosjärj.'!D$20:D$312)</f>
        <v>9.11</v>
      </c>
      <c r="D249" s="35">
        <v>1060.1331721090105</v>
      </c>
      <c r="E249" s="34">
        <v>1379.5260324085441</v>
      </c>
      <c r="F249" s="35">
        <v>3952.0495482445372</v>
      </c>
      <c r="G249" s="34">
        <v>4672.6162337343485</v>
      </c>
      <c r="H249" s="287">
        <v>26.824895770345581</v>
      </c>
      <c r="I249" s="288">
        <v>29.523632230888964</v>
      </c>
      <c r="J249" s="35">
        <v>-2891.9163761355267</v>
      </c>
      <c r="K249" s="34">
        <v>-3293.0902013258042</v>
      </c>
      <c r="L249" s="123">
        <v>1995.4862582862756</v>
      </c>
      <c r="M249" s="35">
        <v>1340.597593911122</v>
      </c>
      <c r="N249" s="34">
        <v>1743.7470611342992</v>
      </c>
      <c r="O249" s="35">
        <v>3336.0838521973974</v>
      </c>
      <c r="P249" s="34">
        <v>3739.2333194205748</v>
      </c>
      <c r="Q249" s="130">
        <v>617.47717407316475</v>
      </c>
      <c r="R249" s="34">
        <v>605.33671740731654</v>
      </c>
      <c r="S249" s="35">
        <v>414.40157377854166</v>
      </c>
      <c r="T249" s="34">
        <v>426.97277191259514</v>
      </c>
      <c r="U249" s="35">
        <v>149.0045436948914</v>
      </c>
      <c r="V249" s="34">
        <v>141.77407957321316</v>
      </c>
      <c r="W249" s="35">
        <v>203.07560029462314</v>
      </c>
      <c r="X249" s="34">
        <v>184.64522219494231</v>
      </c>
      <c r="Y249" s="90">
        <v>205.3157770684999</v>
      </c>
      <c r="Z249" s="91">
        <v>229.04266142892217</v>
      </c>
      <c r="AA249" s="90">
        <v>300.74511705311113</v>
      </c>
      <c r="AB249" s="91">
        <v>264.28994215785781</v>
      </c>
      <c r="AC249" s="90">
        <v>572.35930272526389</v>
      </c>
      <c r="AD249" s="91">
        <v>548.31978148784685</v>
      </c>
      <c r="AE249" s="96">
        <v>1.7915061033796742</v>
      </c>
      <c r="AF249" s="97">
        <v>1.5746378027519077</v>
      </c>
      <c r="AG249" s="90">
        <v>2513.0193665602751</v>
      </c>
      <c r="AH249" s="91">
        <v>2755.4346427694577</v>
      </c>
      <c r="AI249" s="90">
        <v>211.06341810447037</v>
      </c>
      <c r="AJ249" s="91">
        <v>196.09365484094869</v>
      </c>
      <c r="AK249" s="106">
        <v>2536.8956886815618</v>
      </c>
      <c r="AL249" s="107">
        <v>2864.8489737294376</v>
      </c>
      <c r="AM249" s="106"/>
      <c r="AN249" s="107"/>
      <c r="AO249" s="106">
        <v>67.255502086913822</v>
      </c>
      <c r="AP249" s="107">
        <v>2.1498134053523201</v>
      </c>
      <c r="AQ249" s="122">
        <v>66.404387885326372</v>
      </c>
      <c r="AR249" s="115">
        <v>64.074675127376793</v>
      </c>
      <c r="AS249" s="114">
        <v>68.766223975235121</v>
      </c>
      <c r="AT249" s="115">
        <v>67.971761528350399</v>
      </c>
      <c r="AU249" s="106">
        <v>1212.070606432605</v>
      </c>
      <c r="AV249" s="107">
        <v>1661.0997765774612</v>
      </c>
      <c r="AW249" s="151"/>
      <c r="AZ249" s="8"/>
      <c r="BA249" s="8"/>
      <c r="BB249" s="8"/>
      <c r="BC249" s="8"/>
      <c r="BD249" s="8"/>
      <c r="BE249" s="8"/>
    </row>
    <row r="250" spans="1:57" ht="15" customHeight="1" x14ac:dyDescent="0.3">
      <c r="A250" s="38" t="s">
        <v>268</v>
      </c>
      <c r="B250" s="146">
        <v>2933</v>
      </c>
      <c r="C250" s="160">
        <f>_xlfn.XLOOKUP($A250,'Kunnat aakkosjärj.'!$B$20:$B$312,'Kunnat aakkosjärj.'!D$20:D$312)</f>
        <v>9.86</v>
      </c>
      <c r="D250" s="35">
        <v>943.43389703375385</v>
      </c>
      <c r="E250" s="34"/>
      <c r="F250" s="35">
        <v>3964.5047153085579</v>
      </c>
      <c r="G250" s="34"/>
      <c r="H250" s="287">
        <v>23.797017907199695</v>
      </c>
      <c r="I250" s="288"/>
      <c r="J250" s="35">
        <v>-3021.0708182748044</v>
      </c>
      <c r="K250" s="34"/>
      <c r="L250" s="123">
        <v>2430.2618240709171</v>
      </c>
      <c r="M250" s="35">
        <v>672.23934538015681</v>
      </c>
      <c r="N250" s="34"/>
      <c r="O250" s="35">
        <v>3102.501169451074</v>
      </c>
      <c r="P250" s="34"/>
      <c r="Q250" s="130">
        <v>165.9145380156836</v>
      </c>
      <c r="R250" s="34"/>
      <c r="S250" s="35">
        <v>378.32386293897031</v>
      </c>
      <c r="T250" s="34"/>
      <c r="U250" s="35">
        <v>43.855160688726706</v>
      </c>
      <c r="V250" s="34"/>
      <c r="W250" s="35">
        <v>-212.40932492328676</v>
      </c>
      <c r="X250" s="34"/>
      <c r="Y250" s="90">
        <v>28.588643027616776</v>
      </c>
      <c r="Z250" s="91"/>
      <c r="AA250" s="90">
        <v>580.35121798334148</v>
      </c>
      <c r="AB250" s="91"/>
      <c r="AC250" s="90">
        <v>235.46653596999658</v>
      </c>
      <c r="AD250" s="91"/>
      <c r="AE250" s="96">
        <v>0.49689112514609018</v>
      </c>
      <c r="AF250" s="97"/>
      <c r="AG250" s="90">
        <v>53.731912717354248</v>
      </c>
      <c r="AH250" s="91"/>
      <c r="AI250" s="90">
        <v>4.1052013672483438</v>
      </c>
      <c r="AJ250" s="91"/>
      <c r="AK250" s="106">
        <v>3444.4507330378451</v>
      </c>
      <c r="AL250" s="107"/>
      <c r="AM250" s="106"/>
      <c r="AN250" s="107"/>
      <c r="AO250" s="106">
        <v>190.7165905216502</v>
      </c>
      <c r="AP250" s="107"/>
      <c r="AQ250" s="122">
        <v>45.839290331114789</v>
      </c>
      <c r="AR250" s="115"/>
      <c r="AS250" s="114">
        <v>100.73580462374397</v>
      </c>
      <c r="AT250" s="115"/>
      <c r="AU250" s="106">
        <v>1233.2025366518922</v>
      </c>
      <c r="AV250" s="107"/>
      <c r="AW250" s="151"/>
      <c r="AZ250" s="8"/>
      <c r="BA250" s="8"/>
      <c r="BB250" s="8"/>
      <c r="BC250" s="8"/>
      <c r="BD250" s="8"/>
      <c r="BE250" s="8"/>
    </row>
    <row r="251" spans="1:57" ht="15" customHeight="1" x14ac:dyDescent="0.3">
      <c r="A251" s="38" t="s">
        <v>269</v>
      </c>
      <c r="B251" s="146">
        <v>1424</v>
      </c>
      <c r="C251" s="160">
        <f>_xlfn.XLOOKUP($A251,'Kunnat aakkosjärj.'!$B$20:$B$312,'Kunnat aakkosjärj.'!D$20:D$312)</f>
        <v>9.36</v>
      </c>
      <c r="D251" s="35">
        <v>1946.9561376404495</v>
      </c>
      <c r="E251" s="34">
        <v>2193.6954915730335</v>
      </c>
      <c r="F251" s="35">
        <v>4899.4224648876407</v>
      </c>
      <c r="G251" s="34">
        <v>5482.7444733146067</v>
      </c>
      <c r="H251" s="287">
        <v>39.738482476119749</v>
      </c>
      <c r="I251" s="288">
        <v>40.01090151565699</v>
      </c>
      <c r="J251" s="35">
        <v>-2952.4663272471907</v>
      </c>
      <c r="K251" s="34">
        <v>-3289.0489817415732</v>
      </c>
      <c r="L251" s="123">
        <v>2647.3984901685394</v>
      </c>
      <c r="M251" s="35">
        <v>651.53160112359546</v>
      </c>
      <c r="N251" s="34">
        <v>1155.7401685393259</v>
      </c>
      <c r="O251" s="35">
        <v>3298.9300912921349</v>
      </c>
      <c r="P251" s="34">
        <v>3803.138658707865</v>
      </c>
      <c r="Q251" s="130">
        <v>466.41291432584268</v>
      </c>
      <c r="R251" s="34">
        <v>587.82476825842696</v>
      </c>
      <c r="S251" s="35">
        <v>517.8488483146067</v>
      </c>
      <c r="T251" s="34">
        <v>760.0525070224719</v>
      </c>
      <c r="U251" s="35">
        <v>90.067384690307279</v>
      </c>
      <c r="V251" s="34">
        <v>77.340020962663189</v>
      </c>
      <c r="W251" s="35">
        <v>-51.435933988764049</v>
      </c>
      <c r="X251" s="34">
        <v>-168.13908005617978</v>
      </c>
      <c r="Y251" s="90">
        <v>292.58122893258428</v>
      </c>
      <c r="Z251" s="91">
        <v>343.8087851123596</v>
      </c>
      <c r="AA251" s="90">
        <v>159.41313666206256</v>
      </c>
      <c r="AB251" s="91">
        <v>170.97433041634491</v>
      </c>
      <c r="AC251" s="90">
        <v>340.73041432584267</v>
      </c>
      <c r="AD251" s="91">
        <v>426.72330758426966</v>
      </c>
      <c r="AE251" s="96">
        <v>0.96577149401313278</v>
      </c>
      <c r="AF251" s="97">
        <v>1.0206976040655875</v>
      </c>
      <c r="AG251" s="90">
        <v>1943.7050140449437</v>
      </c>
      <c r="AH251" s="91">
        <v>2204.7076404494383</v>
      </c>
      <c r="AI251" s="90">
        <v>117.10505009957726</v>
      </c>
      <c r="AJ251" s="91">
        <v>118.9851852620684</v>
      </c>
      <c r="AK251" s="106">
        <v>3889.9738132022471</v>
      </c>
      <c r="AL251" s="107">
        <v>4590.1474929775286</v>
      </c>
      <c r="AM251" s="106"/>
      <c r="AN251" s="107"/>
      <c r="AO251" s="106">
        <v>130.23176264044943</v>
      </c>
      <c r="AP251" s="107">
        <v>18.782450842696633</v>
      </c>
      <c r="AQ251" s="122">
        <v>70.872480322559696</v>
      </c>
      <c r="AR251" s="115">
        <v>64.129075462632841</v>
      </c>
      <c r="AS251" s="114">
        <v>86.744899209071122</v>
      </c>
      <c r="AT251" s="115">
        <v>90.929582984499362</v>
      </c>
      <c r="AU251" s="106">
        <v>6811.9227949438209</v>
      </c>
      <c r="AV251" s="107">
        <v>4880.7396769662919</v>
      </c>
      <c r="AW251" s="151"/>
      <c r="AZ251" s="8"/>
      <c r="BA251" s="8"/>
      <c r="BB251" s="8"/>
      <c r="BC251" s="8"/>
      <c r="BD251" s="8"/>
      <c r="BE251" s="8"/>
    </row>
    <row r="252" spans="1:57" ht="15" customHeight="1" x14ac:dyDescent="0.3">
      <c r="A252" s="38" t="s">
        <v>286</v>
      </c>
      <c r="B252" s="146">
        <v>21290</v>
      </c>
      <c r="C252" s="160">
        <f>_xlfn.XLOOKUP($A252,'Kunnat aakkosjärj.'!$B$20:$B$312,'Kunnat aakkosjärj.'!D$20:D$312)</f>
        <v>9.36</v>
      </c>
      <c r="D252" s="35">
        <v>742.01298919680596</v>
      </c>
      <c r="E252" s="34">
        <v>1150.9456087364961</v>
      </c>
      <c r="F252" s="35">
        <v>3682.3522893377171</v>
      </c>
      <c r="G252" s="34">
        <v>4025.6660643494602</v>
      </c>
      <c r="H252" s="287">
        <v>20.150516053157407</v>
      </c>
      <c r="I252" s="288">
        <v>28.590190799208447</v>
      </c>
      <c r="J252" s="35">
        <v>-2935.1178149365901</v>
      </c>
      <c r="K252" s="34">
        <v>-2874.7204556129636</v>
      </c>
      <c r="L252" s="123">
        <v>2772.6933912635041</v>
      </c>
      <c r="M252" s="35">
        <v>521.19351808360727</v>
      </c>
      <c r="N252" s="34">
        <v>589.12097416627523</v>
      </c>
      <c r="O252" s="35">
        <v>3293.8869093471112</v>
      </c>
      <c r="P252" s="34">
        <v>3361.8143654297792</v>
      </c>
      <c r="Q252" s="130">
        <v>380.98828370126819</v>
      </c>
      <c r="R252" s="34">
        <v>460.68424330671672</v>
      </c>
      <c r="S252" s="35">
        <v>402.09781258806953</v>
      </c>
      <c r="T252" s="34">
        <v>554.3129821512448</v>
      </c>
      <c r="U252" s="35">
        <v>94.750150777759373</v>
      </c>
      <c r="V252" s="34">
        <v>83.109048162436622</v>
      </c>
      <c r="W252" s="35">
        <v>-21.109528886801314</v>
      </c>
      <c r="X252" s="34">
        <v>-93.628738844527945</v>
      </c>
      <c r="Y252" s="90">
        <v>383.61997651479572</v>
      </c>
      <c r="Z252" s="91">
        <v>935.60294645373415</v>
      </c>
      <c r="AA252" s="90">
        <v>99.313984418268149</v>
      </c>
      <c r="AB252" s="91">
        <v>49.239289492714065</v>
      </c>
      <c r="AC252" s="90">
        <v>42.061265852512918</v>
      </c>
      <c r="AD252" s="91">
        <v>-323.19612400187884</v>
      </c>
      <c r="AE252" s="96">
        <v>0.97583179089284289</v>
      </c>
      <c r="AF252" s="97">
        <v>0.69683890757167066</v>
      </c>
      <c r="AG252" s="90">
        <v>266.37363410051665</v>
      </c>
      <c r="AH252" s="91">
        <v>335.01502489431658</v>
      </c>
      <c r="AI252" s="90">
        <v>20.832214056442982</v>
      </c>
      <c r="AJ252" s="91">
        <v>21.092173866805265</v>
      </c>
      <c r="AK252" s="106">
        <v>3133.051460310005</v>
      </c>
      <c r="AL252" s="107">
        <v>5634.5281512447164</v>
      </c>
      <c r="AM252" s="106"/>
      <c r="AN252" s="107"/>
      <c r="AO252" s="106">
        <v>1225.4562193518084</v>
      </c>
      <c r="AP252" s="107">
        <v>1001.8244621888209</v>
      </c>
      <c r="AQ252" s="122">
        <v>43.63679837216349</v>
      </c>
      <c r="AR252" s="115">
        <v>29.969357961277076</v>
      </c>
      <c r="AS252" s="114">
        <v>90.669849617378659</v>
      </c>
      <c r="AT252" s="115">
        <v>141.34096579182057</v>
      </c>
      <c r="AU252" s="106">
        <v>152.72643870361671</v>
      </c>
      <c r="AV252" s="107">
        <v>-33.24841427900423</v>
      </c>
      <c r="AW252" s="151"/>
      <c r="AZ252" s="8"/>
      <c r="BA252" s="8"/>
      <c r="BB252" s="8"/>
      <c r="BC252" s="8"/>
      <c r="BD252" s="8"/>
      <c r="BE252" s="8"/>
    </row>
    <row r="253" spans="1:57" ht="15" customHeight="1" x14ac:dyDescent="0.3">
      <c r="A253" s="38" t="s">
        <v>293</v>
      </c>
      <c r="B253" s="146">
        <v>3637</v>
      </c>
      <c r="C253" s="160">
        <f>_xlfn.XLOOKUP($A253,'Kunnat aakkosjärj.'!$B$20:$B$312,'Kunnat aakkosjärj.'!D$20:D$312)</f>
        <v>8.61</v>
      </c>
      <c r="D253" s="35">
        <v>1011.1100934836404</v>
      </c>
      <c r="E253" s="34">
        <v>2027.1518971679957</v>
      </c>
      <c r="F253" s="35">
        <v>3890.7453835578776</v>
      </c>
      <c r="G253" s="34">
        <v>4709.0991366510852</v>
      </c>
      <c r="H253" s="287">
        <v>25.987567774456487</v>
      </c>
      <c r="I253" s="288">
        <v>43.047551948749614</v>
      </c>
      <c r="J253" s="35">
        <v>-2874.5559747044267</v>
      </c>
      <c r="K253" s="34">
        <v>-2681.7278581248283</v>
      </c>
      <c r="L253" s="123">
        <v>2227.0636018696728</v>
      </c>
      <c r="M253" s="35">
        <v>1226.9276876546605</v>
      </c>
      <c r="N253" s="34">
        <v>1226.9276876546605</v>
      </c>
      <c r="O253" s="35">
        <v>3453.9912895243333</v>
      </c>
      <c r="P253" s="34">
        <v>3453.9912895243333</v>
      </c>
      <c r="Q253" s="130">
        <v>736.81171844927144</v>
      </c>
      <c r="R253" s="34">
        <v>875.52456970030244</v>
      </c>
      <c r="S253" s="35">
        <v>337.29992301347266</v>
      </c>
      <c r="T253" s="34">
        <v>441.5491916414627</v>
      </c>
      <c r="U253" s="35">
        <v>218.44408141766496</v>
      </c>
      <c r="V253" s="34">
        <v>198.28471805044703</v>
      </c>
      <c r="W253" s="35">
        <v>399.51179543579872</v>
      </c>
      <c r="X253" s="34">
        <v>442.09256805059113</v>
      </c>
      <c r="Y253" s="90">
        <v>589.70453120703871</v>
      </c>
      <c r="Z253" s="91">
        <v>653.49472917239484</v>
      </c>
      <c r="AA253" s="90">
        <v>124.9459143447865</v>
      </c>
      <c r="AB253" s="91">
        <v>133.97576607987224</v>
      </c>
      <c r="AC253" s="90">
        <v>810.55021996150674</v>
      </c>
      <c r="AD253" s="91">
        <v>898.37554852900746</v>
      </c>
      <c r="AE253" s="96">
        <v>3.3374837245665505</v>
      </c>
      <c r="AF253" s="97">
        <v>2.1957395718181396</v>
      </c>
      <c r="AG253" s="90">
        <v>1412.7192163871323</v>
      </c>
      <c r="AH253" s="91">
        <v>1683.4450343689855</v>
      </c>
      <c r="AI253" s="90">
        <v>102.97091935150824</v>
      </c>
      <c r="AJ253" s="91">
        <v>101.17049276151589</v>
      </c>
      <c r="AK253" s="106">
        <v>1509.6843744844653</v>
      </c>
      <c r="AL253" s="107">
        <v>2797.488108331042</v>
      </c>
      <c r="AM253" s="106"/>
      <c r="AN253" s="107"/>
      <c r="AO253" s="106">
        <v>20.498944184767666</v>
      </c>
      <c r="AP253" s="107">
        <v>4.9967060764366238</v>
      </c>
      <c r="AQ253" s="122">
        <v>74.434904126428648</v>
      </c>
      <c r="AR253" s="115">
        <v>61.83140314609129</v>
      </c>
      <c r="AS253" s="114">
        <v>46.476437716201062</v>
      </c>
      <c r="AT253" s="115">
        <v>65.362269354640702</v>
      </c>
      <c r="AU253" s="106">
        <v>2732.0336046191919</v>
      </c>
      <c r="AV253" s="107">
        <v>3521.9202804509209</v>
      </c>
      <c r="AW253" s="151"/>
      <c r="AZ253" s="8"/>
      <c r="BA253" s="8"/>
      <c r="BB253" s="8"/>
      <c r="BC253" s="8"/>
      <c r="BD253" s="8"/>
      <c r="BE253" s="8"/>
    </row>
    <row r="254" spans="1:57" ht="15" customHeight="1" x14ac:dyDescent="0.3">
      <c r="A254" s="38" t="s">
        <v>297</v>
      </c>
      <c r="B254" s="146">
        <v>6708</v>
      </c>
      <c r="C254" s="160">
        <f>_xlfn.XLOOKUP($A254,'Kunnat aakkosjärj.'!$B$20:$B$312,'Kunnat aakkosjärj.'!D$20:D$312)</f>
        <v>9.11</v>
      </c>
      <c r="D254" s="35">
        <v>896.42803220035785</v>
      </c>
      <c r="E254" s="34">
        <v>1881.8768425760286</v>
      </c>
      <c r="F254" s="35">
        <v>3718.998096302922</v>
      </c>
      <c r="G254" s="34">
        <v>4337.9731678592725</v>
      </c>
      <c r="H254" s="287">
        <v>24.104019657646564</v>
      </c>
      <c r="I254" s="288">
        <v>43.381477241932956</v>
      </c>
      <c r="J254" s="35">
        <v>-2809.2122152653546</v>
      </c>
      <c r="K254" s="34">
        <v>-2456.0963252832439</v>
      </c>
      <c r="L254" s="123">
        <v>2365.6738431723315</v>
      </c>
      <c r="M254" s="35">
        <v>770.88565891472865</v>
      </c>
      <c r="N254" s="34">
        <v>775.92972420989861</v>
      </c>
      <c r="O254" s="35">
        <v>3136.5595020870601</v>
      </c>
      <c r="P254" s="34">
        <v>3141.6035673822303</v>
      </c>
      <c r="Q254" s="130">
        <v>409.58934257602863</v>
      </c>
      <c r="R254" s="34">
        <v>679.72230918306502</v>
      </c>
      <c r="S254" s="35">
        <v>426.43061121049493</v>
      </c>
      <c r="T254" s="34">
        <v>672.94436344663086</v>
      </c>
      <c r="U254" s="35">
        <v>96.050642662200175</v>
      </c>
      <c r="V254" s="34">
        <v>101.00720744605385</v>
      </c>
      <c r="W254" s="35">
        <v>3.7037596899224807</v>
      </c>
      <c r="X254" s="34">
        <v>27.322974060822901</v>
      </c>
      <c r="Y254" s="90">
        <v>304.56960793082885</v>
      </c>
      <c r="Z254" s="91">
        <v>546.57045020870601</v>
      </c>
      <c r="AA254" s="90">
        <v>134.48135726958381</v>
      </c>
      <c r="AB254" s="91">
        <v>124.36133510758137</v>
      </c>
      <c r="AC254" s="90">
        <v>368.09849135360764</v>
      </c>
      <c r="AD254" s="91">
        <v>400.43492993440663</v>
      </c>
      <c r="AE254" s="96">
        <v>1.255761069326859</v>
      </c>
      <c r="AF254" s="97">
        <v>1.0597198416591049</v>
      </c>
      <c r="AG254" s="90">
        <v>138.20545617173522</v>
      </c>
      <c r="AH254" s="91">
        <v>256.8970974955277</v>
      </c>
      <c r="AI254" s="90">
        <v>11.448861722329868</v>
      </c>
      <c r="AJ254" s="91">
        <v>16.918555141427415</v>
      </c>
      <c r="AK254" s="106">
        <v>2415.5356812760883</v>
      </c>
      <c r="AL254" s="107">
        <v>5045.1187045319029</v>
      </c>
      <c r="AM254" s="106"/>
      <c r="AN254" s="107"/>
      <c r="AO254" s="106">
        <v>727.89912194394742</v>
      </c>
      <c r="AP254" s="107">
        <v>0.28480620155038761</v>
      </c>
      <c r="AQ254" s="122">
        <v>61.714546539162974</v>
      </c>
      <c r="AR254" s="115">
        <v>45.16319418135533</v>
      </c>
      <c r="AS254" s="114">
        <v>72.482486133165921</v>
      </c>
      <c r="AT254" s="115">
        <v>113.5923950271123</v>
      </c>
      <c r="AU254" s="106">
        <v>1314.2268604651165</v>
      </c>
      <c r="AV254" s="107">
        <v>1144.3988327370305</v>
      </c>
      <c r="AW254" s="151"/>
      <c r="AZ254" s="8"/>
      <c r="BA254" s="8"/>
      <c r="BB254" s="8"/>
      <c r="BC254" s="8"/>
      <c r="BD254" s="8"/>
      <c r="BE254" s="8"/>
    </row>
    <row r="255" spans="1:57" ht="15" customHeight="1" x14ac:dyDescent="0.3">
      <c r="A255" s="38" t="s">
        <v>306</v>
      </c>
      <c r="B255" s="146">
        <v>1412</v>
      </c>
      <c r="C255" s="160">
        <f>_xlfn.XLOOKUP($A255,'Kunnat aakkosjärj.'!$B$20:$B$312,'Kunnat aakkosjärj.'!D$20:D$312)</f>
        <v>8.86</v>
      </c>
      <c r="D255" s="35">
        <v>1832.4508498583571</v>
      </c>
      <c r="E255" s="34">
        <v>2742.0699787535409</v>
      </c>
      <c r="F255" s="35">
        <v>4487.8543555240794</v>
      </c>
      <c r="G255" s="34">
        <v>5232.1702691218134</v>
      </c>
      <c r="H255" s="287">
        <v>40.831335081157476</v>
      </c>
      <c r="I255" s="288">
        <v>52.40788884368208</v>
      </c>
      <c r="J255" s="35">
        <v>-2655.4035056657226</v>
      </c>
      <c r="K255" s="34">
        <v>-2419.9669830028329</v>
      </c>
      <c r="L255" s="123">
        <v>2133.8742138810198</v>
      </c>
      <c r="M255" s="35">
        <v>375.56232294617564</v>
      </c>
      <c r="N255" s="34">
        <v>625.43303116147308</v>
      </c>
      <c r="O255" s="35">
        <v>2509.4365368271956</v>
      </c>
      <c r="P255" s="34">
        <v>2759.3072450424929</v>
      </c>
      <c r="Q255" s="130">
        <v>160.93836402266288</v>
      </c>
      <c r="R255" s="34">
        <v>557.05363314447595</v>
      </c>
      <c r="S255" s="35">
        <v>210.86883144475919</v>
      </c>
      <c r="T255" s="34">
        <v>512.14580736543905</v>
      </c>
      <c r="U255" s="35">
        <v>76.321551611018208</v>
      </c>
      <c r="V255" s="34">
        <v>108.76856261111459</v>
      </c>
      <c r="W255" s="35">
        <v>-49.930467422096321</v>
      </c>
      <c r="X255" s="34">
        <v>44.907825779036827</v>
      </c>
      <c r="Y255" s="90">
        <v>146.86587818696884</v>
      </c>
      <c r="Z255" s="91">
        <v>190.07961756373936</v>
      </c>
      <c r="AA255" s="90">
        <v>109.58186204271286</v>
      </c>
      <c r="AB255" s="91">
        <v>293.06331751097889</v>
      </c>
      <c r="AC255" s="90">
        <v>155.14897308781869</v>
      </c>
      <c r="AD255" s="91">
        <v>492.0028045325779</v>
      </c>
      <c r="AE255" s="96">
        <v>0.5186786942474082</v>
      </c>
      <c r="AF255" s="97">
        <v>0.8666258049537563</v>
      </c>
      <c r="AG255" s="90">
        <v>1781.6717563739378</v>
      </c>
      <c r="AH255" s="91">
        <v>1925.2207152974504</v>
      </c>
      <c r="AI255" s="90">
        <v>129.36501748548341</v>
      </c>
      <c r="AJ255" s="91">
        <v>113.63121156785733</v>
      </c>
      <c r="AK255" s="106">
        <v>3046.532783286119</v>
      </c>
      <c r="AL255" s="107">
        <v>5330.2836189801701</v>
      </c>
      <c r="AM255" s="106"/>
      <c r="AN255" s="107"/>
      <c r="AO255" s="106">
        <v>133.98643767705383</v>
      </c>
      <c r="AP255" s="107">
        <v>25.984475920679888</v>
      </c>
      <c r="AQ255" s="122">
        <v>59.816870173160488</v>
      </c>
      <c r="AR255" s="115">
        <v>48.108634012675026</v>
      </c>
      <c r="AS255" s="114">
        <v>81.81792030465779</v>
      </c>
      <c r="AT255" s="115">
        <v>115.52747780653597</v>
      </c>
      <c r="AU255" s="106">
        <v>327.82683427762038</v>
      </c>
      <c r="AV255" s="107">
        <v>720.49635977337107</v>
      </c>
      <c r="AW255" s="151"/>
      <c r="AZ255" s="8"/>
      <c r="BA255" s="8"/>
      <c r="BB255" s="8"/>
      <c r="BC255" s="8"/>
      <c r="BD255" s="8"/>
      <c r="BE255" s="8"/>
    </row>
    <row r="256" spans="1:57" ht="15" customHeight="1" x14ac:dyDescent="0.3">
      <c r="A256" s="38" t="s">
        <v>315</v>
      </c>
      <c r="B256" s="146">
        <v>2313</v>
      </c>
      <c r="C256" s="160">
        <f>_xlfn.XLOOKUP($A256,'Kunnat aakkosjärj.'!$B$20:$B$312,'Kunnat aakkosjärj.'!D$20:D$312)</f>
        <v>9.36</v>
      </c>
      <c r="D256" s="35">
        <v>1377.4017163856463</v>
      </c>
      <c r="E256" s="34">
        <v>1590.3856636402941</v>
      </c>
      <c r="F256" s="35">
        <v>3838.0917812364892</v>
      </c>
      <c r="G256" s="34">
        <v>4202.2234630350194</v>
      </c>
      <c r="H256" s="287">
        <v>35.887670094796405</v>
      </c>
      <c r="I256" s="288">
        <v>37.846289651898992</v>
      </c>
      <c r="J256" s="35">
        <v>-2452.4970817120625</v>
      </c>
      <c r="K256" s="34">
        <v>-2621.7837094682232</v>
      </c>
      <c r="L256" s="123">
        <v>2312.6816126242975</v>
      </c>
      <c r="M256" s="35">
        <v>-35.901859057501078</v>
      </c>
      <c r="N256" s="34">
        <v>183.39648508430611</v>
      </c>
      <c r="O256" s="35">
        <v>2276.7797535667964</v>
      </c>
      <c r="P256" s="34">
        <v>2496.0780977086038</v>
      </c>
      <c r="Q256" s="130">
        <v>-118.5856204063986</v>
      </c>
      <c r="R256" s="34">
        <v>-86.1095373973195</v>
      </c>
      <c r="S256" s="35">
        <v>401.52309987029832</v>
      </c>
      <c r="T256" s="34">
        <v>480.57940769563334</v>
      </c>
      <c r="U256" s="35">
        <v>-29.533947223635359</v>
      </c>
      <c r="V256" s="34">
        <v>-17.917858322355642</v>
      </c>
      <c r="W256" s="35">
        <v>-520.10872027669689</v>
      </c>
      <c r="X256" s="34">
        <v>-566.68894509295285</v>
      </c>
      <c r="Y256" s="90">
        <v>240.17749675745787</v>
      </c>
      <c r="Z256" s="91">
        <v>285.71398184176394</v>
      </c>
      <c r="AA256" s="90">
        <v>-49.37415953092048</v>
      </c>
      <c r="AB256" s="91">
        <v>-30.138370142840703</v>
      </c>
      <c r="AC256" s="90">
        <v>-206.15166018158234</v>
      </c>
      <c r="AD256" s="91">
        <v>-170.11288802421097</v>
      </c>
      <c r="AE256" s="96">
        <v>-0.39682128258317678</v>
      </c>
      <c r="AF256" s="97">
        <v>-0.20544042494604484</v>
      </c>
      <c r="AG256" s="90">
        <v>526.04371811500221</v>
      </c>
      <c r="AH256" s="91">
        <v>773.43248594898409</v>
      </c>
      <c r="AI256" s="90">
        <v>44.309916310288571</v>
      </c>
      <c r="AJ256" s="91">
        <v>61.802406736790445</v>
      </c>
      <c r="AK256" s="106">
        <v>1610.4626026805015</v>
      </c>
      <c r="AL256" s="107">
        <v>1884.4692823173368</v>
      </c>
      <c r="AM256" s="106"/>
      <c r="AN256" s="107"/>
      <c r="AO256" s="106">
        <v>0</v>
      </c>
      <c r="AP256" s="107">
        <v>0.28597060095114574</v>
      </c>
      <c r="AQ256" s="122">
        <v>69.680289863923164</v>
      </c>
      <c r="AR256" s="115">
        <v>62.066201228398242</v>
      </c>
      <c r="AS256" s="114">
        <v>60.59052410193987</v>
      </c>
      <c r="AT256" s="115">
        <v>62.338580873810301</v>
      </c>
      <c r="AU256" s="106">
        <v>840.25470817120618</v>
      </c>
      <c r="AV256" s="107">
        <v>359.53009943795939</v>
      </c>
      <c r="AW256" s="151"/>
      <c r="AZ256" s="8"/>
      <c r="BA256" s="8"/>
      <c r="BB256" s="8"/>
      <c r="BC256" s="8"/>
      <c r="BD256" s="8"/>
      <c r="BE256" s="8"/>
    </row>
    <row r="257" spans="1:57" ht="15" customHeight="1" x14ac:dyDescent="0.3">
      <c r="A257" s="38" t="s">
        <v>25</v>
      </c>
      <c r="B257" s="146">
        <v>19727</v>
      </c>
      <c r="C257" s="160">
        <f>_xlfn.XLOOKUP($A257,'Kunnat aakkosjärj.'!$B$20:$B$312,'Kunnat aakkosjärj.'!D$20:D$312)</f>
        <v>8.36</v>
      </c>
      <c r="D257" s="35">
        <v>848.21214274851718</v>
      </c>
      <c r="E257" s="34">
        <v>2900.3025138135549</v>
      </c>
      <c r="F257" s="35">
        <v>3357.1387103969182</v>
      </c>
      <c r="G257" s="34">
        <v>5811.6814406650783</v>
      </c>
      <c r="H257" s="287">
        <v>25.265924822279157</v>
      </c>
      <c r="I257" s="288">
        <v>49.904705607567671</v>
      </c>
      <c r="J257" s="35">
        <v>-2464.5916434328587</v>
      </c>
      <c r="K257" s="34">
        <v>-2855.4740320373089</v>
      </c>
      <c r="L257" s="123">
        <v>2411.041321032088</v>
      </c>
      <c r="M257" s="35">
        <v>379.97206873827747</v>
      </c>
      <c r="N257" s="34">
        <v>1482.5184706240179</v>
      </c>
      <c r="O257" s="35">
        <v>2791.0133897703654</v>
      </c>
      <c r="P257" s="34">
        <v>3893.559791656106</v>
      </c>
      <c r="Q257" s="130">
        <v>421.29658944593706</v>
      </c>
      <c r="R257" s="34">
        <v>887.87381304810674</v>
      </c>
      <c r="S257" s="35">
        <v>386.89646727834946</v>
      </c>
      <c r="T257" s="34">
        <v>966.81651138034169</v>
      </c>
      <c r="U257" s="35">
        <v>108.89129911409574</v>
      </c>
      <c r="V257" s="34">
        <v>91.834779670909114</v>
      </c>
      <c r="W257" s="35">
        <v>34.400122167587568</v>
      </c>
      <c r="X257" s="34">
        <v>-78.942698332235011</v>
      </c>
      <c r="Y257" s="90">
        <v>501.62894104526788</v>
      </c>
      <c r="Z257" s="91">
        <v>813.80973995032195</v>
      </c>
      <c r="AA257" s="90">
        <v>83.985702373563512</v>
      </c>
      <c r="AB257" s="91">
        <v>109.10090767681227</v>
      </c>
      <c r="AC257" s="90">
        <v>89.339262432199519</v>
      </c>
      <c r="AD257" s="91">
        <v>233.17204846149946</v>
      </c>
      <c r="AE257" s="96">
        <v>0.65463102567240194</v>
      </c>
      <c r="AF257" s="97">
        <v>0.78350115897292938</v>
      </c>
      <c r="AG257" s="90">
        <v>244.37632280630606</v>
      </c>
      <c r="AH257" s="91">
        <v>772.85124398033156</v>
      </c>
      <c r="AI257" s="90">
        <v>20.010833871999694</v>
      </c>
      <c r="AJ257" s="91">
        <v>36.367831665517848</v>
      </c>
      <c r="AK257" s="106">
        <v>5510.9054645916758</v>
      </c>
      <c r="AL257" s="107">
        <v>9498.4529999493079</v>
      </c>
      <c r="AM257" s="106"/>
      <c r="AN257" s="107"/>
      <c r="AO257" s="106">
        <v>3639.9062873219445</v>
      </c>
      <c r="AP257" s="107">
        <v>41.603655903077005</v>
      </c>
      <c r="AQ257" s="122">
        <v>47.188155146154173</v>
      </c>
      <c r="AR257" s="115">
        <v>39.442578265521576</v>
      </c>
      <c r="AS257" s="114">
        <v>163.62841287421685</v>
      </c>
      <c r="AT257" s="115">
        <v>158.00247822837727</v>
      </c>
      <c r="AU257" s="106">
        <v>854.510635676991</v>
      </c>
      <c r="AV257" s="107">
        <v>2254.3097282911745</v>
      </c>
      <c r="AW257" s="151"/>
      <c r="AZ257" s="8"/>
      <c r="BA257" s="8"/>
      <c r="BB257" s="8"/>
      <c r="BC257" s="8"/>
      <c r="BD257" s="8"/>
      <c r="BE257" s="8"/>
    </row>
    <row r="258" spans="1:57" ht="15" customHeight="1" x14ac:dyDescent="0.3">
      <c r="A258" s="38" t="s">
        <v>328</v>
      </c>
      <c r="B258" s="146">
        <v>1895</v>
      </c>
      <c r="C258" s="160">
        <f>_xlfn.XLOOKUP($A258,'Kunnat aakkosjärj.'!$B$20:$B$312,'Kunnat aakkosjärj.'!D$20:D$312)</f>
        <v>9.11</v>
      </c>
      <c r="D258" s="35">
        <v>1466.4066701846966</v>
      </c>
      <c r="E258" s="34">
        <v>1885.8477625329815</v>
      </c>
      <c r="F258" s="35">
        <v>4661.0265435356205</v>
      </c>
      <c r="G258" s="34">
        <v>5176.3662955145119</v>
      </c>
      <c r="H258" s="287">
        <v>31.461023799970771</v>
      </c>
      <c r="I258" s="288">
        <v>36.431883967854617</v>
      </c>
      <c r="J258" s="35">
        <v>-3194.6198733509236</v>
      </c>
      <c r="K258" s="34">
        <v>-3255.2205382585753</v>
      </c>
      <c r="L258" s="123">
        <v>2124.1076728232192</v>
      </c>
      <c r="M258" s="35">
        <v>1463.9910290237467</v>
      </c>
      <c r="N258" s="34">
        <v>1753.9770237467019</v>
      </c>
      <c r="O258" s="35">
        <v>3588.0987018469659</v>
      </c>
      <c r="P258" s="34">
        <v>3878.0846965699211</v>
      </c>
      <c r="Q258" s="130">
        <v>497.1502005277045</v>
      </c>
      <c r="R258" s="34">
        <v>714.18516622691288</v>
      </c>
      <c r="S258" s="35">
        <v>481.45024802110817</v>
      </c>
      <c r="T258" s="34">
        <v>553.56184696569915</v>
      </c>
      <c r="U258" s="35">
        <v>103.26097090428917</v>
      </c>
      <c r="V258" s="34">
        <v>129.01632765004604</v>
      </c>
      <c r="W258" s="35">
        <v>15.699952506596306</v>
      </c>
      <c r="X258" s="34">
        <v>81.808722955145114</v>
      </c>
      <c r="Y258" s="90">
        <v>148.35566226912928</v>
      </c>
      <c r="Z258" s="91">
        <v>323.93467018469653</v>
      </c>
      <c r="AA258" s="90">
        <v>335.10699418120856</v>
      </c>
      <c r="AB258" s="91">
        <v>220.47197535839825</v>
      </c>
      <c r="AC258" s="90">
        <v>483.6888812664908</v>
      </c>
      <c r="AD258" s="91">
        <v>574.08478627968339</v>
      </c>
      <c r="AE258" s="96">
        <v>1.0973405544061259</v>
      </c>
      <c r="AF258" s="97">
        <v>1.1778530913837284</v>
      </c>
      <c r="AG258" s="90">
        <v>1306.9796094986807</v>
      </c>
      <c r="AH258" s="91">
        <v>1333.4942744063324</v>
      </c>
      <c r="AI258" s="90">
        <v>90.64542092956637</v>
      </c>
      <c r="AJ258" s="91">
        <v>79.206473292037202</v>
      </c>
      <c r="AK258" s="106">
        <v>3547.4021108179418</v>
      </c>
      <c r="AL258" s="107">
        <v>4686.0547176781001</v>
      </c>
      <c r="AM258" s="106"/>
      <c r="AN258" s="107"/>
      <c r="AO258" s="106">
        <v>551.31717150395775</v>
      </c>
      <c r="AP258" s="107">
        <v>26.562775725593671</v>
      </c>
      <c r="AQ258" s="122">
        <v>56.635151960702544</v>
      </c>
      <c r="AR258" s="115">
        <v>54.708778639675401</v>
      </c>
      <c r="AS258" s="114">
        <v>79.456531316044163</v>
      </c>
      <c r="AT258" s="115">
        <v>91.218660000136737</v>
      </c>
      <c r="AU258" s="106">
        <v>917.89481794195251</v>
      </c>
      <c r="AV258" s="107">
        <v>1243.215055408971</v>
      </c>
      <c r="AW258" s="151"/>
      <c r="AZ258" s="8"/>
      <c r="BA258" s="8"/>
      <c r="BB258" s="8"/>
      <c r="BC258" s="8"/>
      <c r="BD258" s="8"/>
      <c r="BE258" s="8"/>
    </row>
    <row r="259" spans="1:57" ht="15" customHeight="1" x14ac:dyDescent="0.3">
      <c r="A259" s="38" t="s">
        <v>331</v>
      </c>
      <c r="B259" s="146">
        <v>3387</v>
      </c>
      <c r="C259" s="160">
        <f>_xlfn.XLOOKUP($A259,'Kunnat aakkosjärj.'!$B$20:$B$312,'Kunnat aakkosjärj.'!D$20:D$312)</f>
        <v>8.36</v>
      </c>
      <c r="D259" s="35">
        <v>536.93905816356664</v>
      </c>
      <c r="E259" s="34">
        <v>1793.5721375848834</v>
      </c>
      <c r="F259" s="35">
        <v>3648.8768821966341</v>
      </c>
      <c r="G259" s="34">
        <v>4615.7612193681725</v>
      </c>
      <c r="H259" s="287">
        <v>14.715187042439421</v>
      </c>
      <c r="I259" s="288">
        <v>38.857558966847861</v>
      </c>
      <c r="J259" s="35">
        <v>-3111.9378240330675</v>
      </c>
      <c r="K259" s="34">
        <v>-2822.1890817832891</v>
      </c>
      <c r="L259" s="123">
        <v>2696.5998641865958</v>
      </c>
      <c r="M259" s="35">
        <v>1219.897549453794</v>
      </c>
      <c r="N259" s="34">
        <v>1579.5738057277829</v>
      </c>
      <c r="O259" s="35">
        <v>3916.4974136403898</v>
      </c>
      <c r="P259" s="34">
        <v>4276.1736699143785</v>
      </c>
      <c r="Q259" s="130">
        <v>921.8257100679067</v>
      </c>
      <c r="R259" s="34">
        <v>1425.9821523472099</v>
      </c>
      <c r="S259" s="35">
        <v>326.98703572483026</v>
      </c>
      <c r="T259" s="34">
        <v>650.84076468851492</v>
      </c>
      <c r="U259" s="35">
        <v>281.91506370413157</v>
      </c>
      <c r="V259" s="34">
        <v>219.09846919771061</v>
      </c>
      <c r="W259" s="35">
        <v>594.83867434307649</v>
      </c>
      <c r="X259" s="34">
        <v>781.53387658695021</v>
      </c>
      <c r="Y259" s="90">
        <v>499.2831266607617</v>
      </c>
      <c r="Z259" s="91">
        <v>1095.5525893120757</v>
      </c>
      <c r="AA259" s="90">
        <v>184.62985445415262</v>
      </c>
      <c r="AB259" s="91">
        <v>130.16099512325729</v>
      </c>
      <c r="AC259" s="90">
        <v>1137.7798759964571</v>
      </c>
      <c r="AD259" s="91">
        <v>1023.7097047534692</v>
      </c>
      <c r="AE259" s="96">
        <v>3.9422596182037357</v>
      </c>
      <c r="AF259" s="97">
        <v>1.8188055638137679</v>
      </c>
      <c r="AG259" s="90">
        <v>5507.6990020667254</v>
      </c>
      <c r="AH259" s="91">
        <v>6551.5130528491291</v>
      </c>
      <c r="AI259" s="90">
        <v>453.06679880819138</v>
      </c>
      <c r="AJ259" s="91">
        <v>355.33085357710598</v>
      </c>
      <c r="AK259" s="106">
        <v>1616.4805314437554</v>
      </c>
      <c r="AL259" s="107">
        <v>5748.4695807499256</v>
      </c>
      <c r="AM259" s="106"/>
      <c r="AN259" s="107"/>
      <c r="AO259" s="106">
        <v>110.52553882491881</v>
      </c>
      <c r="AP259" s="107">
        <v>4.2367877177443161</v>
      </c>
      <c r="AQ259" s="122">
        <v>80.931058895758653</v>
      </c>
      <c r="AR259" s="115">
        <v>63.160558699998717</v>
      </c>
      <c r="AS259" s="114">
        <v>48.884124000159311</v>
      </c>
      <c r="AT259" s="115">
        <v>110.73937141368852</v>
      </c>
      <c r="AU259" s="106">
        <v>3616.1828196043693</v>
      </c>
      <c r="AV259" s="107">
        <v>6616.2278653675812</v>
      </c>
      <c r="AW259" s="151"/>
      <c r="AZ259" s="8"/>
      <c r="BA259" s="8"/>
      <c r="BB259" s="8"/>
      <c r="BC259" s="8"/>
      <c r="BD259" s="8"/>
      <c r="BE259" s="8"/>
    </row>
    <row r="260" spans="1:57" ht="15" customHeight="1" x14ac:dyDescent="0.3">
      <c r="A260" s="38"/>
      <c r="B260" s="146"/>
      <c r="C260" s="160"/>
      <c r="D260" s="35"/>
      <c r="E260" s="34"/>
      <c r="F260" s="35"/>
      <c r="G260" s="34"/>
      <c r="H260" s="287"/>
      <c r="I260" s="288"/>
      <c r="J260" s="35"/>
      <c r="K260" s="34"/>
      <c r="L260" s="123"/>
      <c r="M260" s="35"/>
      <c r="N260" s="34"/>
      <c r="O260" s="35"/>
      <c r="P260" s="34"/>
      <c r="Q260" s="130"/>
      <c r="R260" s="34"/>
      <c r="S260" s="35"/>
      <c r="T260" s="34"/>
      <c r="U260" s="35"/>
      <c r="V260" s="34"/>
      <c r="W260" s="35"/>
      <c r="X260" s="34"/>
      <c r="Y260" s="90"/>
      <c r="Z260" s="91"/>
      <c r="AA260" s="90"/>
      <c r="AB260" s="91"/>
      <c r="AC260" s="90"/>
      <c r="AD260" s="91"/>
      <c r="AE260" s="96"/>
      <c r="AF260" s="97"/>
      <c r="AG260" s="90"/>
      <c r="AH260" s="91"/>
      <c r="AI260" s="90"/>
      <c r="AJ260" s="91"/>
      <c r="AK260" s="106"/>
      <c r="AL260" s="107"/>
      <c r="AM260" s="106"/>
      <c r="AN260" s="107"/>
      <c r="AO260" s="106">
        <v>0</v>
      </c>
      <c r="AP260" s="107">
        <v>0</v>
      </c>
      <c r="AQ260" s="122"/>
      <c r="AR260" s="115"/>
      <c r="AS260" s="114"/>
      <c r="AT260" s="115"/>
      <c r="AU260" s="106"/>
      <c r="AV260" s="107"/>
      <c r="AW260" s="151"/>
      <c r="AZ260" s="8"/>
      <c r="BA260" s="8"/>
      <c r="BB260" s="8"/>
      <c r="BC260" s="8"/>
      <c r="BD260" s="8"/>
      <c r="BE260" s="8"/>
    </row>
    <row r="261" spans="1:57" ht="15" customHeight="1" x14ac:dyDescent="0.3">
      <c r="A261" s="289" t="s">
        <v>360</v>
      </c>
      <c r="B261" s="146">
        <v>204479</v>
      </c>
      <c r="C261" s="160">
        <f>maakunnittain!C28</f>
        <v>8.18</v>
      </c>
      <c r="D261" s="35">
        <v>901.46786868089146</v>
      </c>
      <c r="E261" s="34">
        <v>2678.7419067483702</v>
      </c>
      <c r="F261" s="35">
        <v>3414.4249637371072</v>
      </c>
      <c r="G261" s="34">
        <v>4894.9008463460796</v>
      </c>
      <c r="H261" s="287">
        <v>26.401747827377342</v>
      </c>
      <c r="I261" s="288">
        <v>54.725151557420901</v>
      </c>
      <c r="J261" s="35">
        <v>-2500.3097411470126</v>
      </c>
      <c r="K261" s="34">
        <v>-2214.866643518405</v>
      </c>
      <c r="L261" s="123">
        <v>2453.8753428958476</v>
      </c>
      <c r="M261" s="35">
        <v>779.26382171274315</v>
      </c>
      <c r="N261" s="34">
        <v>1048.3619817682988</v>
      </c>
      <c r="O261" s="35">
        <v>3233.1391646085908</v>
      </c>
      <c r="P261" s="34">
        <v>3502.2373246641464</v>
      </c>
      <c r="Q261" s="130">
        <v>758.03725453469553</v>
      </c>
      <c r="R261" s="34">
        <v>1232.6614577047033</v>
      </c>
      <c r="S261" s="35">
        <v>455.46621354760146</v>
      </c>
      <c r="T261" s="34">
        <v>801.54201223597533</v>
      </c>
      <c r="U261" s="35">
        <v>166.43106162153825</v>
      </c>
      <c r="V261" s="34">
        <v>153.78625685085183</v>
      </c>
      <c r="W261" s="386">
        <v>298.92448896952749</v>
      </c>
      <c r="X261" s="387">
        <v>429.52762410809919</v>
      </c>
      <c r="Y261" s="90">
        <v>673.29098772979148</v>
      </c>
      <c r="Z261" s="91">
        <v>973.06408755911366</v>
      </c>
      <c r="AA261" s="90">
        <v>112.58687081059145</v>
      </c>
      <c r="AB261" s="91">
        <v>126.67834251254484</v>
      </c>
      <c r="AC261" s="90">
        <v>312.57725942517322</v>
      </c>
      <c r="AD261" s="91">
        <v>429.91045530347856</v>
      </c>
      <c r="AE261" s="96">
        <v>1.2034130725328898</v>
      </c>
      <c r="AF261" s="97">
        <v>1.3420467258512854</v>
      </c>
      <c r="AG261" s="90">
        <v>2080.8699753519923</v>
      </c>
      <c r="AH261" s="91">
        <v>2346.1439261244432</v>
      </c>
      <c r="AI261" s="90">
        <v>157.99507008767043</v>
      </c>
      <c r="AJ261" s="91">
        <v>126.04747574819469</v>
      </c>
      <c r="AK261" s="106">
        <v>4883.7476318350537</v>
      </c>
      <c r="AL261" s="107">
        <v>7060.4733285080629</v>
      </c>
      <c r="AM261" s="106"/>
      <c r="AN261" s="107"/>
      <c r="AO261" s="106">
        <v>1681.5340800277781</v>
      </c>
      <c r="AP261" s="107">
        <v>115.32683361127548</v>
      </c>
      <c r="AQ261" s="122">
        <v>51.049675713018374</v>
      </c>
      <c r="AR261" s="115">
        <v>43.691192161010662</v>
      </c>
      <c r="AS261" s="114">
        <v>132.57405332043427</v>
      </c>
      <c r="AT261" s="115">
        <v>137.97558603391707</v>
      </c>
      <c r="AU261" s="106">
        <v>1832.8089385218038</v>
      </c>
      <c r="AV261" s="107">
        <v>3264.7226009027822</v>
      </c>
      <c r="AW261" s="151"/>
      <c r="AZ261" s="8"/>
      <c r="BA261" s="8"/>
      <c r="BB261" s="8"/>
      <c r="BC261" s="8"/>
      <c r="BD261" s="8"/>
      <c r="BE261" s="8"/>
    </row>
    <row r="262" spans="1:57" ht="15" customHeight="1" x14ac:dyDescent="0.3">
      <c r="A262" s="38" t="s">
        <v>82</v>
      </c>
      <c r="B262" s="146">
        <v>7968</v>
      </c>
      <c r="C262" s="160">
        <f>_xlfn.XLOOKUP($A262,'Kunnat aakkosjärj.'!$B$20:$B$312,'Kunnat aakkosjärj.'!D$20:D$312)</f>
        <v>8.11</v>
      </c>
      <c r="D262" s="35">
        <v>815.89137048192777</v>
      </c>
      <c r="E262" s="34">
        <v>1102.6645870983934</v>
      </c>
      <c r="F262" s="35">
        <v>3535.4268298192774</v>
      </c>
      <c r="G262" s="34">
        <v>3974.4408007028114</v>
      </c>
      <c r="H262" s="287">
        <v>23.077591752157243</v>
      </c>
      <c r="I262" s="288">
        <v>27.743892597504693</v>
      </c>
      <c r="J262" s="35">
        <v>-2719.4012123493976</v>
      </c>
      <c r="K262" s="34">
        <v>-2871.2382781124502</v>
      </c>
      <c r="L262" s="123">
        <v>2275.7537700803214</v>
      </c>
      <c r="M262" s="35">
        <v>1288.3485190763051</v>
      </c>
      <c r="N262" s="34">
        <v>1597.8624648594378</v>
      </c>
      <c r="O262" s="35">
        <v>3564.1022891566263</v>
      </c>
      <c r="P262" s="34">
        <v>3873.6162349397591</v>
      </c>
      <c r="Q262" s="130">
        <v>859.56135918674704</v>
      </c>
      <c r="R262" s="34">
        <v>982.0023970883534</v>
      </c>
      <c r="S262" s="35">
        <v>370.99843875502006</v>
      </c>
      <c r="T262" s="34">
        <v>467.90707078313255</v>
      </c>
      <c r="U262" s="35">
        <v>231.68867288801121</v>
      </c>
      <c r="V262" s="34">
        <v>209.87124546863191</v>
      </c>
      <c r="W262" s="35">
        <v>488.56292043172692</v>
      </c>
      <c r="X262" s="34">
        <v>513.81327936746993</v>
      </c>
      <c r="Y262" s="90">
        <v>1405.9162587851406</v>
      </c>
      <c r="Z262" s="91">
        <v>1563.9349598393574</v>
      </c>
      <c r="AA262" s="90">
        <v>61.138873230579058</v>
      </c>
      <c r="AB262" s="91">
        <v>62.790488243144182</v>
      </c>
      <c r="AC262" s="90">
        <v>179.02036897590361</v>
      </c>
      <c r="AD262" s="91">
        <v>97.215141817269071</v>
      </c>
      <c r="AE262" s="96">
        <v>7.5791104679626455</v>
      </c>
      <c r="AF262" s="97">
        <v>3.6959763427434735</v>
      </c>
      <c r="AG262" s="90">
        <v>50.133995983935741</v>
      </c>
      <c r="AH262" s="91">
        <v>320.91280747991971</v>
      </c>
      <c r="AI262" s="90">
        <v>3.6357613205034394</v>
      </c>
      <c r="AJ262" s="91">
        <v>20.458594414490179</v>
      </c>
      <c r="AK262" s="106">
        <v>799.97638177710837</v>
      </c>
      <c r="AL262" s="107">
        <v>1865.5549723895581</v>
      </c>
      <c r="AM262" s="106"/>
      <c r="AN262" s="107"/>
      <c r="AO262" s="106">
        <v>93.797527610441762</v>
      </c>
      <c r="AP262" s="107">
        <v>7.550956325301204</v>
      </c>
      <c r="AQ262" s="122">
        <v>82.086821570893221</v>
      </c>
      <c r="AR262" s="115">
        <v>66.199097608031337</v>
      </c>
      <c r="AS262" s="114">
        <v>30.814173180508249</v>
      </c>
      <c r="AT262" s="115">
        <v>57.645720611791972</v>
      </c>
      <c r="AU262" s="106">
        <v>2078.3815700301207</v>
      </c>
      <c r="AV262" s="107">
        <v>3444.3078325803217</v>
      </c>
      <c r="AW262" s="151"/>
      <c r="AZ262" s="8"/>
      <c r="BA262" s="8"/>
      <c r="BB262" s="8"/>
      <c r="BC262" s="8"/>
      <c r="BD262" s="8"/>
      <c r="BE262" s="8"/>
    </row>
    <row r="263" spans="1:57" ht="15" customHeight="1" x14ac:dyDescent="0.3">
      <c r="A263" s="38" t="s">
        <v>99</v>
      </c>
      <c r="B263" s="146">
        <v>2531</v>
      </c>
      <c r="C263" s="160">
        <f>_xlfn.XLOOKUP($A263,'Kunnat aakkosjärj.'!$B$20:$B$312,'Kunnat aakkosjärj.'!D$20:D$312)</f>
        <v>8.86</v>
      </c>
      <c r="D263" s="35">
        <v>633.58272224417226</v>
      </c>
      <c r="E263" s="34">
        <v>1490.6495732911892</v>
      </c>
      <c r="F263" s="35">
        <v>3072.2604938759382</v>
      </c>
      <c r="G263" s="34">
        <v>3657.48874753062</v>
      </c>
      <c r="H263" s="287">
        <v>20.622688847743166</v>
      </c>
      <c r="I263" s="288">
        <v>40.756094582590634</v>
      </c>
      <c r="J263" s="35">
        <v>-2438.6777716317661</v>
      </c>
      <c r="K263" s="34">
        <v>-2166.839174239431</v>
      </c>
      <c r="L263" s="123">
        <v>2530.3405412880284</v>
      </c>
      <c r="M263" s="35">
        <v>275.25246937969183</v>
      </c>
      <c r="N263" s="34">
        <v>275.25246937969183</v>
      </c>
      <c r="O263" s="35">
        <v>2805.5930106677201</v>
      </c>
      <c r="P263" s="34">
        <v>2805.5930106677201</v>
      </c>
      <c r="Q263" s="130">
        <v>312.12665744764911</v>
      </c>
      <c r="R263" s="34">
        <v>564.7853180561043</v>
      </c>
      <c r="S263" s="35">
        <v>287.96079020150137</v>
      </c>
      <c r="T263" s="34">
        <v>487.12102726195184</v>
      </c>
      <c r="U263" s="35">
        <v>108.39206866644504</v>
      </c>
      <c r="V263" s="34">
        <v>115.94353075470669</v>
      </c>
      <c r="W263" s="35">
        <v>-270.43836428289211</v>
      </c>
      <c r="X263" s="34">
        <v>-217.15634531805608</v>
      </c>
      <c r="Y263" s="90">
        <v>650.13594231529032</v>
      </c>
      <c r="Z263" s="91">
        <v>461.31488739628605</v>
      </c>
      <c r="AA263" s="90">
        <v>48.00944496870779</v>
      </c>
      <c r="AB263" s="91">
        <v>122.42945837794595</v>
      </c>
      <c r="AC263" s="90">
        <v>-342.79092848676413</v>
      </c>
      <c r="AD263" s="91">
        <v>98.321892532595811</v>
      </c>
      <c r="AE263" s="96">
        <v>0.65701282244902115</v>
      </c>
      <c r="AF263" s="97">
        <v>0.68306510080368632</v>
      </c>
      <c r="AG263" s="90">
        <v>65.371536941920183</v>
      </c>
      <c r="AH263" s="91">
        <v>461.02009877518771</v>
      </c>
      <c r="AI263" s="90">
        <v>5.4668407855525798</v>
      </c>
      <c r="AJ263" s="91">
        <v>31.952126151027926</v>
      </c>
      <c r="AK263" s="106">
        <v>4160.3322955353615</v>
      </c>
      <c r="AL263" s="107">
        <v>7449.6007309363886</v>
      </c>
      <c r="AM263" s="106"/>
      <c r="AN263" s="107"/>
      <c r="AO263" s="106">
        <v>7.6396483603318845</v>
      </c>
      <c r="AP263" s="107">
        <v>13.433239826155669</v>
      </c>
      <c r="AQ263" s="122">
        <v>30.97806232165351</v>
      </c>
      <c r="AR263" s="115">
        <v>22.64759611011808</v>
      </c>
      <c r="AS263" s="114">
        <v>140.29411763827369</v>
      </c>
      <c r="AT263" s="115">
        <v>191.00524093440325</v>
      </c>
      <c r="AU263" s="106">
        <v>456.19012643224022</v>
      </c>
      <c r="AV263" s="107">
        <v>519.97161596207025</v>
      </c>
      <c r="AW263" s="151"/>
      <c r="AZ263" s="8"/>
      <c r="BA263" s="8"/>
      <c r="BB263" s="8"/>
      <c r="BC263" s="8"/>
      <c r="BD263" s="8"/>
      <c r="BE263" s="8"/>
    </row>
    <row r="264" spans="1:57" ht="15" customHeight="1" x14ac:dyDescent="0.3">
      <c r="A264" s="38" t="s">
        <v>113</v>
      </c>
      <c r="B264" s="146">
        <v>17953</v>
      </c>
      <c r="C264" s="160">
        <f>_xlfn.XLOOKUP($A264,'Kunnat aakkosjärj.'!$B$20:$B$312,'Kunnat aakkosjärj.'!D$20:D$312)</f>
        <v>7.86</v>
      </c>
      <c r="D264" s="35">
        <v>792.99320280733025</v>
      </c>
      <c r="E264" s="34">
        <v>1433.8074416532056</v>
      </c>
      <c r="F264" s="35">
        <v>3183.3458937224977</v>
      </c>
      <c r="G264" s="34">
        <v>3631.8224252214113</v>
      </c>
      <c r="H264" s="287">
        <v>24.910682950636907</v>
      </c>
      <c r="I264" s="288">
        <v>39.479007335161619</v>
      </c>
      <c r="J264" s="35">
        <v>-2322.3469954882194</v>
      </c>
      <c r="K264" s="34">
        <v>-2159.6129337715147</v>
      </c>
      <c r="L264" s="123">
        <v>2275.9895549490334</v>
      </c>
      <c r="M264" s="35">
        <v>664.01955104996375</v>
      </c>
      <c r="N264" s="34">
        <v>664.01955104996375</v>
      </c>
      <c r="O264" s="35">
        <v>2940.0091059989973</v>
      </c>
      <c r="P264" s="34">
        <v>2940.0091059989973</v>
      </c>
      <c r="Q264" s="130">
        <v>796.66964407062881</v>
      </c>
      <c r="R264" s="34">
        <v>952.57394307358106</v>
      </c>
      <c r="S264" s="35">
        <v>584.80568317272878</v>
      </c>
      <c r="T264" s="34">
        <v>662.09613992090453</v>
      </c>
      <c r="U264" s="35">
        <v>136.22809541598173</v>
      </c>
      <c r="V264" s="34">
        <v>143.872450787491</v>
      </c>
      <c r="W264" s="35">
        <v>211.86396089790006</v>
      </c>
      <c r="X264" s="34">
        <v>290.17646075864758</v>
      </c>
      <c r="Y264" s="90">
        <v>712.52195287695656</v>
      </c>
      <c r="Z264" s="91">
        <v>781.20119200133684</v>
      </c>
      <c r="AA264" s="90">
        <v>111.80983839921119</v>
      </c>
      <c r="AB264" s="91">
        <v>121.93708263977545</v>
      </c>
      <c r="AC264" s="90">
        <v>364.42243858965077</v>
      </c>
      <c r="AD264" s="91">
        <v>412.73452904806999</v>
      </c>
      <c r="AE264" s="96">
        <v>1.0107588015813527</v>
      </c>
      <c r="AF264" s="97">
        <v>1.104164433196904</v>
      </c>
      <c r="AG264" s="90">
        <v>5899.4925054308478</v>
      </c>
      <c r="AH264" s="91">
        <v>6084.5260402161202</v>
      </c>
      <c r="AI264" s="90">
        <v>439.96047401467155</v>
      </c>
      <c r="AJ264" s="91">
        <v>399.1356137195088</v>
      </c>
      <c r="AK264" s="106">
        <v>6297.1648192502644</v>
      </c>
      <c r="AL264" s="107">
        <v>6820.3129839024123</v>
      </c>
      <c r="AM264" s="106"/>
      <c r="AN264" s="107"/>
      <c r="AO264" s="106">
        <v>181.55202361722274</v>
      </c>
      <c r="AP264" s="107">
        <v>93.198184147496235</v>
      </c>
      <c r="AQ264" s="122">
        <v>55.609285129777298</v>
      </c>
      <c r="AR264" s="115">
        <v>54.83097551792023</v>
      </c>
      <c r="AS264" s="114">
        <v>185.95987830120055</v>
      </c>
      <c r="AT264" s="115">
        <v>173.40204659192895</v>
      </c>
      <c r="AU264" s="106">
        <v>1929.1529699771627</v>
      </c>
      <c r="AV264" s="107">
        <v>3658.0680109173954</v>
      </c>
      <c r="AW264" s="151"/>
      <c r="AZ264" s="8"/>
      <c r="BA264" s="8"/>
      <c r="BB264" s="8"/>
      <c r="BC264" s="8"/>
      <c r="BD264" s="8"/>
      <c r="BE264" s="8"/>
    </row>
    <row r="265" spans="1:57" ht="15" customHeight="1" x14ac:dyDescent="0.3">
      <c r="A265" s="38" t="s">
        <v>106</v>
      </c>
      <c r="B265" s="146">
        <v>22885</v>
      </c>
      <c r="C265" s="160">
        <f>_xlfn.XLOOKUP($A265,'Kunnat aakkosjärj.'!$B$20:$B$312,'Kunnat aakkosjärj.'!D$20:D$312)</f>
        <v>8.36</v>
      </c>
      <c r="D265" s="35">
        <v>772.6574017915666</v>
      </c>
      <c r="E265" s="34">
        <v>959.00643609351096</v>
      </c>
      <c r="F265" s="35">
        <v>3234.2290727550799</v>
      </c>
      <c r="G265" s="34">
        <v>3609.8331361153591</v>
      </c>
      <c r="H265" s="287">
        <v>23.890002359461135</v>
      </c>
      <c r="I265" s="288">
        <v>26.566503213096553</v>
      </c>
      <c r="J265" s="35">
        <v>-2458.9125344111862</v>
      </c>
      <c r="K265" s="34">
        <v>-2650.8267000218484</v>
      </c>
      <c r="L265" s="123">
        <v>2450.8827979025564</v>
      </c>
      <c r="M265" s="35">
        <v>907.06886606947785</v>
      </c>
      <c r="N265" s="34">
        <v>1164.5681795936202</v>
      </c>
      <c r="O265" s="35">
        <v>3357.9516639720341</v>
      </c>
      <c r="P265" s="34">
        <v>3615.4509774961766</v>
      </c>
      <c r="Q265" s="130">
        <v>908.53451343674897</v>
      </c>
      <c r="R265" s="34">
        <v>950.54563338431285</v>
      </c>
      <c r="S265" s="35">
        <v>442.73680445706793</v>
      </c>
      <c r="T265" s="34">
        <v>495.24166746777365</v>
      </c>
      <c r="U265" s="35">
        <v>205.20871639548756</v>
      </c>
      <c r="V265" s="34">
        <v>191.93571458648856</v>
      </c>
      <c r="W265" s="35">
        <v>465.79770897968103</v>
      </c>
      <c r="X265" s="34">
        <v>455.06931745684949</v>
      </c>
      <c r="Y265" s="90">
        <v>357.17459777146604</v>
      </c>
      <c r="Z265" s="91">
        <v>381.89897837011137</v>
      </c>
      <c r="AA265" s="90">
        <v>254.36705720546905</v>
      </c>
      <c r="AB265" s="91">
        <v>248.89975810909516</v>
      </c>
      <c r="AC265" s="90">
        <v>793.67297312650203</v>
      </c>
      <c r="AD265" s="91">
        <v>827.26827747432822</v>
      </c>
      <c r="AE265" s="96">
        <v>6.5063632795290562</v>
      </c>
      <c r="AF265" s="97">
        <v>4.3525196841981595</v>
      </c>
      <c r="AG265" s="90">
        <v>1253.4473838759011</v>
      </c>
      <c r="AH265" s="91">
        <v>1432.1179296482412</v>
      </c>
      <c r="AI265" s="90">
        <v>118.87191640356144</v>
      </c>
      <c r="AJ265" s="91">
        <v>122.05790054662029</v>
      </c>
      <c r="AK265" s="106">
        <v>1042.89563556915</v>
      </c>
      <c r="AL265" s="107">
        <v>1570.3838933799432</v>
      </c>
      <c r="AM265" s="106"/>
      <c r="AN265" s="107"/>
      <c r="AO265" s="106">
        <v>65.68386628796155</v>
      </c>
      <c r="AP265" s="107">
        <v>62.352581166703082</v>
      </c>
      <c r="AQ265" s="122">
        <v>72.219256735847196</v>
      </c>
      <c r="AR265" s="115">
        <v>67.624384361419189</v>
      </c>
      <c r="AS265" s="114">
        <v>49.75214455502784</v>
      </c>
      <c r="AT265" s="115">
        <v>57.055843767128842</v>
      </c>
      <c r="AU265" s="106">
        <v>1113.2355027310466</v>
      </c>
      <c r="AV265" s="107">
        <v>2919.4026510814947</v>
      </c>
      <c r="AW265" s="151"/>
      <c r="AZ265" s="8"/>
      <c r="BA265" s="8"/>
      <c r="BB265" s="8"/>
      <c r="BC265" s="8"/>
      <c r="BD265" s="8"/>
      <c r="BE265" s="8"/>
    </row>
    <row r="266" spans="1:57" ht="15" customHeight="1" x14ac:dyDescent="0.3">
      <c r="A266" s="38" t="s">
        <v>116</v>
      </c>
      <c r="B266" s="146">
        <v>6444</v>
      </c>
      <c r="C266" s="160">
        <f>_xlfn.XLOOKUP($A266,'Kunnat aakkosjärj.'!$B$20:$B$312,'Kunnat aakkosjärj.'!D$20:D$312)</f>
        <v>8.61</v>
      </c>
      <c r="D266" s="35">
        <v>530.66300124146494</v>
      </c>
      <c r="E266" s="34">
        <v>1159.2285847299813</v>
      </c>
      <c r="F266" s="35">
        <v>3086.086191806332</v>
      </c>
      <c r="G266" s="34">
        <v>3605.8632836747361</v>
      </c>
      <c r="H266" s="287">
        <v>17.195339606858486</v>
      </c>
      <c r="I266" s="288">
        <v>32.148434189901153</v>
      </c>
      <c r="J266" s="35">
        <v>-2555.4231905648662</v>
      </c>
      <c r="K266" s="34">
        <v>-2446.6346989447547</v>
      </c>
      <c r="L266" s="123">
        <v>2407.2834729981378</v>
      </c>
      <c r="M266" s="35">
        <v>620.60583488516454</v>
      </c>
      <c r="N266" s="34">
        <v>620.60583488516454</v>
      </c>
      <c r="O266" s="35">
        <v>3027.8893078833025</v>
      </c>
      <c r="P266" s="34">
        <v>3027.8893078833025</v>
      </c>
      <c r="Q266" s="130">
        <v>517.79434202358789</v>
      </c>
      <c r="R266" s="34">
        <v>611.83659217877096</v>
      </c>
      <c r="S266" s="35">
        <v>381.18735412787089</v>
      </c>
      <c r="T266" s="34">
        <v>529.44149596523903</v>
      </c>
      <c r="U266" s="35">
        <v>135.83722975497545</v>
      </c>
      <c r="V266" s="34">
        <v>115.56264419042472</v>
      </c>
      <c r="W266" s="35">
        <v>136.60698789571694</v>
      </c>
      <c r="X266" s="34">
        <v>82.395096213531971</v>
      </c>
      <c r="Y266" s="90">
        <v>361.38124301675975</v>
      </c>
      <c r="Z266" s="91">
        <v>466.95592799503413</v>
      </c>
      <c r="AA266" s="90">
        <v>143.28201920528954</v>
      </c>
      <c r="AB266" s="91">
        <v>131.02662489066367</v>
      </c>
      <c r="AC266" s="90">
        <v>257.22882681564249</v>
      </c>
      <c r="AD266" s="91">
        <v>252.95375543140906</v>
      </c>
      <c r="AE266" s="96">
        <v>4.6311980409241764</v>
      </c>
      <c r="AF266" s="97">
        <v>2.7072981233035431</v>
      </c>
      <c r="AG266" s="90">
        <v>1501.2253879577902</v>
      </c>
      <c r="AH266" s="91">
        <v>1687.4143389199255</v>
      </c>
      <c r="AI266" s="90">
        <v>152.08257925306586</v>
      </c>
      <c r="AJ266" s="91">
        <v>140.70885836216212</v>
      </c>
      <c r="AK266" s="106">
        <v>824.60986964618246</v>
      </c>
      <c r="AL266" s="107">
        <v>1672.5138112973309</v>
      </c>
      <c r="AM266" s="106"/>
      <c r="AN266" s="107"/>
      <c r="AO266" s="106">
        <v>236.5822237740534</v>
      </c>
      <c r="AP266" s="107">
        <v>0</v>
      </c>
      <c r="AQ266" s="122">
        <v>77.946507588965503</v>
      </c>
      <c r="AR266" s="115">
        <v>61.452059314673726</v>
      </c>
      <c r="AS266" s="114">
        <v>35.424119805713268</v>
      </c>
      <c r="AT266" s="115">
        <v>63.916290499354602</v>
      </c>
      <c r="AU266" s="106">
        <v>1267.122738981999</v>
      </c>
      <c r="AV266" s="107">
        <v>1030.0588144009932</v>
      </c>
      <c r="AW266" s="151"/>
      <c r="AZ266" s="8"/>
      <c r="BA266" s="8"/>
      <c r="BB266" s="8"/>
      <c r="BC266" s="8"/>
      <c r="BD266" s="8"/>
      <c r="BE266" s="8"/>
    </row>
    <row r="267" spans="1:57" ht="15" customHeight="1" x14ac:dyDescent="0.3">
      <c r="A267" s="38" t="s">
        <v>179</v>
      </c>
      <c r="B267" s="146">
        <v>4114</v>
      </c>
      <c r="C267" s="160">
        <f>_xlfn.XLOOKUP($A267,'Kunnat aakkosjärj.'!$B$20:$B$312,'Kunnat aakkosjärj.'!D$20:D$312)</f>
        <v>9.36</v>
      </c>
      <c r="D267" s="35">
        <v>705.07655566358778</v>
      </c>
      <c r="E267" s="34">
        <v>795.14678172095284</v>
      </c>
      <c r="F267" s="35">
        <v>3192.2381453573166</v>
      </c>
      <c r="G267" s="34">
        <v>3412.1003962080699</v>
      </c>
      <c r="H267" s="287">
        <v>22.087216666119581</v>
      </c>
      <c r="I267" s="288">
        <v>23.303733460029903</v>
      </c>
      <c r="J267" s="35">
        <v>-2487.1615896937287</v>
      </c>
      <c r="K267" s="34">
        <v>-2617.1115751093826</v>
      </c>
      <c r="L267" s="123">
        <v>2579.6552722411275</v>
      </c>
      <c r="M267" s="35">
        <v>399.03305785123968</v>
      </c>
      <c r="N267" s="34">
        <v>582.78926592124458</v>
      </c>
      <c r="O267" s="35">
        <v>2978.6883300923673</v>
      </c>
      <c r="P267" s="34">
        <v>3162.4445381623718</v>
      </c>
      <c r="Q267" s="130">
        <v>396.54824744773941</v>
      </c>
      <c r="R267" s="34">
        <v>442.1798006806028</v>
      </c>
      <c r="S267" s="35">
        <v>355.25380651434125</v>
      </c>
      <c r="T267" s="34">
        <v>387.68043023821099</v>
      </c>
      <c r="U267" s="35">
        <v>111.6239263805696</v>
      </c>
      <c r="V267" s="34">
        <v>114.05780797573522</v>
      </c>
      <c r="W267" s="35">
        <v>41.29444093339815</v>
      </c>
      <c r="X267" s="34">
        <v>54.331922702965485</v>
      </c>
      <c r="Y267" s="90">
        <v>908.04017987360226</v>
      </c>
      <c r="Z267" s="91">
        <v>926.14731161886243</v>
      </c>
      <c r="AA267" s="90">
        <v>43.670782002503273</v>
      </c>
      <c r="AB267" s="91">
        <v>47.744003047171091</v>
      </c>
      <c r="AC267" s="90">
        <v>-215.58203937773456</v>
      </c>
      <c r="AD267" s="91">
        <v>-170.81271511910549</v>
      </c>
      <c r="AE267" s="96">
        <v>0.65597109429636835</v>
      </c>
      <c r="AF267" s="97">
        <v>0.71367597071809286</v>
      </c>
      <c r="AG267" s="90">
        <v>461.15647058823527</v>
      </c>
      <c r="AH267" s="91">
        <v>588.51709042294601</v>
      </c>
      <c r="AI267" s="90">
        <v>36.030223997511655</v>
      </c>
      <c r="AJ267" s="91">
        <v>43.6903230526976</v>
      </c>
      <c r="AK267" s="106">
        <v>5347.4005833738456</v>
      </c>
      <c r="AL267" s="107">
        <v>5347.7826324744774</v>
      </c>
      <c r="AM267" s="106"/>
      <c r="AN267" s="107"/>
      <c r="AO267" s="106">
        <v>719.49440933398148</v>
      </c>
      <c r="AP267" s="107">
        <v>4.4829484686436558</v>
      </c>
      <c r="AQ267" s="122">
        <v>37.744165944878546</v>
      </c>
      <c r="AR267" s="115">
        <v>34.142270795844134</v>
      </c>
      <c r="AS267" s="114">
        <v>169.68049858082762</v>
      </c>
      <c r="AT267" s="115">
        <v>160.13972485306908</v>
      </c>
      <c r="AU267" s="106">
        <v>1774.3903427321343</v>
      </c>
      <c r="AV267" s="107">
        <v>1250.9335123966944</v>
      </c>
      <c r="AW267" s="151"/>
      <c r="AZ267" s="8"/>
      <c r="BA267" s="8"/>
      <c r="BB267" s="8"/>
      <c r="BC267" s="8"/>
      <c r="BD267" s="8"/>
      <c r="BE267" s="8"/>
    </row>
    <row r="268" spans="1:57" ht="15" customHeight="1" x14ac:dyDescent="0.3">
      <c r="A268" s="38" t="s">
        <v>182</v>
      </c>
      <c r="B268" s="146">
        <v>120693</v>
      </c>
      <c r="C268" s="160">
        <f>_xlfn.XLOOKUP($A268,'Kunnat aakkosjärj.'!$B$20:$B$312,'Kunnat aakkosjärj.'!D$20:D$312)</f>
        <v>8.11</v>
      </c>
      <c r="D268" s="35">
        <v>904.90509267314587</v>
      </c>
      <c r="E268" s="34">
        <v>3627.7725907881982</v>
      </c>
      <c r="F268" s="35">
        <v>3417.8712965126392</v>
      </c>
      <c r="G268" s="34">
        <v>5623.215528241074</v>
      </c>
      <c r="H268" s="287">
        <v>26.47569244624421</v>
      </c>
      <c r="I268" s="288">
        <v>64.514201395423925</v>
      </c>
      <c r="J268" s="35">
        <v>-2502.1782458800426</v>
      </c>
      <c r="K268" s="34">
        <v>-1998.8833267049456</v>
      </c>
      <c r="L268" s="123">
        <v>2525.7692306098947</v>
      </c>
      <c r="M268" s="35">
        <v>752.92184302320766</v>
      </c>
      <c r="N268" s="34">
        <v>1089.770197691664</v>
      </c>
      <c r="O268" s="35">
        <v>3278.6910736331024</v>
      </c>
      <c r="P268" s="34">
        <v>3615.5394283015585</v>
      </c>
      <c r="Q268" s="130">
        <v>785.16504528017367</v>
      </c>
      <c r="R268" s="34">
        <v>1503.3424214328918</v>
      </c>
      <c r="S268" s="35">
        <v>443.30058636374935</v>
      </c>
      <c r="T268" s="34">
        <v>960.29703611642765</v>
      </c>
      <c r="U268" s="35">
        <v>177.11798031232652</v>
      </c>
      <c r="V268" s="34">
        <v>156.54973043680459</v>
      </c>
      <c r="W268" s="35">
        <v>341.86445891642433</v>
      </c>
      <c r="X268" s="34">
        <v>547.63583032984513</v>
      </c>
      <c r="Y268" s="90">
        <v>671.12525092590306</v>
      </c>
      <c r="Z268" s="91">
        <v>1098.7798533469215</v>
      </c>
      <c r="AA268" s="90">
        <v>116.99232657345826</v>
      </c>
      <c r="AB268" s="91">
        <v>136.81925609153268</v>
      </c>
      <c r="AC268" s="90">
        <v>257.41298418300977</v>
      </c>
      <c r="AD268" s="91">
        <v>426.53073649673138</v>
      </c>
      <c r="AE268" s="96">
        <v>1.0153996269062004</v>
      </c>
      <c r="AF268" s="97">
        <v>1.2377110924971308</v>
      </c>
      <c r="AG268" s="90">
        <v>2206.8580894500924</v>
      </c>
      <c r="AH268" s="91">
        <v>2463.1218621626776</v>
      </c>
      <c r="AI268" s="90">
        <v>164.03033095551291</v>
      </c>
      <c r="AJ268" s="91">
        <v>114.6334884565331</v>
      </c>
      <c r="AK268" s="106">
        <v>6166.4240298111736</v>
      </c>
      <c r="AL268" s="107">
        <v>9418.5781897044581</v>
      </c>
      <c r="AM268" s="106"/>
      <c r="AN268" s="107"/>
      <c r="AO268" s="106">
        <v>2605.2129186448265</v>
      </c>
      <c r="AP268" s="107">
        <v>157.9955258382839</v>
      </c>
      <c r="AQ268" s="122">
        <v>46.11391317436815</v>
      </c>
      <c r="AR268" s="115">
        <v>38.747190024282254</v>
      </c>
      <c r="AS268" s="114">
        <v>159.46264235417553</v>
      </c>
      <c r="AT268" s="115">
        <v>154.83998893244504</v>
      </c>
      <c r="AU268" s="106">
        <v>2110.8475720215752</v>
      </c>
      <c r="AV268" s="107">
        <v>3632.9029452412319</v>
      </c>
      <c r="AW268" s="151"/>
      <c r="AZ268" s="8"/>
      <c r="BA268" s="8"/>
      <c r="BB268" s="8"/>
      <c r="BC268" s="8"/>
      <c r="BD268" s="8"/>
      <c r="BE268" s="8"/>
    </row>
    <row r="269" spans="1:57" ht="15" customHeight="1" x14ac:dyDescent="0.3">
      <c r="A269" s="38" t="s">
        <v>229</v>
      </c>
      <c r="B269" s="146">
        <v>15669</v>
      </c>
      <c r="C269" s="160">
        <f>_xlfn.XLOOKUP($A269,'Kunnat aakkosjärj.'!$B$20:$B$312,'Kunnat aakkosjärj.'!D$20:D$312)</f>
        <v>8.61</v>
      </c>
      <c r="D269" s="35">
        <v>585.89067904780143</v>
      </c>
      <c r="E269" s="34">
        <v>1062.6475799349032</v>
      </c>
      <c r="F269" s="35">
        <v>3208.0294300848809</v>
      </c>
      <c r="G269" s="34">
        <v>3709.5340755632142</v>
      </c>
      <c r="H269" s="287">
        <v>18.26325761083493</v>
      </c>
      <c r="I269" s="288">
        <v>28.646389500373111</v>
      </c>
      <c r="J269" s="35">
        <v>-2622.1387510370796</v>
      </c>
      <c r="K269" s="34">
        <v>-2647.7538209202885</v>
      </c>
      <c r="L269" s="123">
        <v>2269.685133065288</v>
      </c>
      <c r="M269" s="35">
        <v>868.44061522751929</v>
      </c>
      <c r="N269" s="34">
        <v>1145.6597555683197</v>
      </c>
      <c r="O269" s="35">
        <v>3138.1257482928072</v>
      </c>
      <c r="P269" s="34">
        <v>3415.3448886336078</v>
      </c>
      <c r="Q269" s="130">
        <v>544.06109068862088</v>
      </c>
      <c r="R269" s="34">
        <v>766.31905673623078</v>
      </c>
      <c r="S269" s="35">
        <v>534.50100261663158</v>
      </c>
      <c r="T269" s="34">
        <v>762.37292233071673</v>
      </c>
      <c r="U269" s="35">
        <v>101.78860058731193</v>
      </c>
      <c r="V269" s="34">
        <v>100.51761208851045</v>
      </c>
      <c r="W269" s="35">
        <v>9.5600880719892771</v>
      </c>
      <c r="X269" s="34">
        <v>3.6935158593400983</v>
      </c>
      <c r="Y269" s="90">
        <v>826.21068862084371</v>
      </c>
      <c r="Z269" s="91">
        <v>1205.6694875231351</v>
      </c>
      <c r="AA269" s="90">
        <v>65.850163666703182</v>
      </c>
      <c r="AB269" s="91">
        <v>63.559629290322093</v>
      </c>
      <c r="AC269" s="90">
        <v>239.75891569340737</v>
      </c>
      <c r="AD269" s="91">
        <v>308.8806650073393</v>
      </c>
      <c r="AE269" s="96">
        <v>0.9908856165249178</v>
      </c>
      <c r="AF269" s="97">
        <v>1.2572298598059293</v>
      </c>
      <c r="AG269" s="90">
        <v>326.03246154828003</v>
      </c>
      <c r="AH269" s="91">
        <v>584.79256940455673</v>
      </c>
      <c r="AI269" s="90">
        <v>24.260397205905914</v>
      </c>
      <c r="AJ269" s="91">
        <v>37.283330399492542</v>
      </c>
      <c r="AK269" s="106">
        <v>4396.8833665198799</v>
      </c>
      <c r="AL269" s="107">
        <v>4771.2297600357397</v>
      </c>
      <c r="AM269" s="106"/>
      <c r="AN269" s="107"/>
      <c r="AO269" s="106">
        <v>1184.0352358159423</v>
      </c>
      <c r="AP269" s="107">
        <v>77.771732082455799</v>
      </c>
      <c r="AQ269" s="122">
        <v>40.339581531901139</v>
      </c>
      <c r="AR269" s="115">
        <v>39.71281723961426</v>
      </c>
      <c r="AS269" s="114">
        <v>129.63636998595825</v>
      </c>
      <c r="AT269" s="115">
        <v>131.27081864565233</v>
      </c>
      <c r="AU269" s="106">
        <v>714.88990171676562</v>
      </c>
      <c r="AV269" s="107">
        <v>1509.9769053545217</v>
      </c>
      <c r="AW269" s="151"/>
      <c r="AZ269" s="8"/>
      <c r="BA269" s="8"/>
      <c r="BB269" s="8"/>
      <c r="BC269" s="8"/>
      <c r="BD269" s="8"/>
      <c r="BE269" s="8"/>
    </row>
    <row r="270" spans="1:57" ht="15" customHeight="1" x14ac:dyDescent="0.3">
      <c r="A270" s="38" t="s">
        <v>234</v>
      </c>
      <c r="B270" s="146">
        <v>2726</v>
      </c>
      <c r="C270" s="160">
        <f>_xlfn.XLOOKUP($A270,'Kunnat aakkosjärj.'!$B$20:$B$312,'Kunnat aakkosjärj.'!D$20:D$312)</f>
        <v>8.36</v>
      </c>
      <c r="D270" s="35">
        <v>1035.6838041085839</v>
      </c>
      <c r="E270" s="34">
        <v>1328.1081071166545</v>
      </c>
      <c r="F270" s="35">
        <v>3616.6651210564928</v>
      </c>
      <c r="G270" s="34">
        <v>4135.1380887747619</v>
      </c>
      <c r="H270" s="287">
        <v>28.636430784778938</v>
      </c>
      <c r="I270" s="288">
        <v>32.117624093907153</v>
      </c>
      <c r="J270" s="35">
        <v>-2580.5202017608217</v>
      </c>
      <c r="K270" s="34">
        <v>-2807.0299779897286</v>
      </c>
      <c r="L270" s="123">
        <v>2295.8425605282468</v>
      </c>
      <c r="M270" s="35">
        <v>733.9479090242113</v>
      </c>
      <c r="N270" s="34">
        <v>1068.0952090975788</v>
      </c>
      <c r="O270" s="35">
        <v>3029.790469552458</v>
      </c>
      <c r="P270" s="34">
        <v>3363.9377696258257</v>
      </c>
      <c r="Q270" s="130">
        <v>482.3028173147469</v>
      </c>
      <c r="R270" s="34">
        <v>579.09417828319886</v>
      </c>
      <c r="S270" s="35">
        <v>401.58958547322084</v>
      </c>
      <c r="T270" s="34">
        <v>493.96877476155532</v>
      </c>
      <c r="U270" s="35">
        <v>120.09843749967173</v>
      </c>
      <c r="V270" s="34">
        <v>117.23295233848224</v>
      </c>
      <c r="W270" s="35">
        <v>80.713231841526039</v>
      </c>
      <c r="X270" s="34">
        <v>84.820906089508441</v>
      </c>
      <c r="Y270" s="90">
        <v>793.67966984592806</v>
      </c>
      <c r="Z270" s="91">
        <v>885.30327586206897</v>
      </c>
      <c r="AA270" s="90">
        <v>60.76794400042693</v>
      </c>
      <c r="AB270" s="91">
        <v>65.411954758588536</v>
      </c>
      <c r="AC270" s="90">
        <v>-147.38451577402788</v>
      </c>
      <c r="AD270" s="91">
        <v>-128.35719002201029</v>
      </c>
      <c r="AE270" s="96">
        <v>2.245031193193912</v>
      </c>
      <c r="AF270" s="97">
        <v>1.9495742851694722</v>
      </c>
      <c r="AG270" s="90">
        <v>2677.3793727072634</v>
      </c>
      <c r="AH270" s="91">
        <v>2992.4455502567866</v>
      </c>
      <c r="AI270" s="90">
        <v>198.29981445932776</v>
      </c>
      <c r="AJ270" s="91">
        <v>194.91686182928814</v>
      </c>
      <c r="AK270" s="106">
        <v>1591.8481291269259</v>
      </c>
      <c r="AL270" s="107">
        <v>2180.2599413059424</v>
      </c>
      <c r="AM270" s="106"/>
      <c r="AN270" s="107"/>
      <c r="AO270" s="106">
        <v>308.49852898019077</v>
      </c>
      <c r="AP270" s="107">
        <v>29.942083639031548</v>
      </c>
      <c r="AQ270" s="122">
        <v>78.454289811764994</v>
      </c>
      <c r="AR270" s="115">
        <v>75.983040111836118</v>
      </c>
      <c r="AS270" s="114">
        <v>58.500089790799734</v>
      </c>
      <c r="AT270" s="115">
        <v>66.521143120643885</v>
      </c>
      <c r="AU270" s="106">
        <v>3242.0723587674247</v>
      </c>
      <c r="AV270" s="107">
        <v>5777.9724064563461</v>
      </c>
      <c r="AW270" s="151"/>
      <c r="AZ270" s="8"/>
      <c r="BA270" s="8"/>
      <c r="BB270" s="8"/>
      <c r="BC270" s="8"/>
      <c r="BD270" s="8"/>
      <c r="BE270" s="8"/>
    </row>
    <row r="271" spans="1:57" ht="15" customHeight="1" x14ac:dyDescent="0.3">
      <c r="A271" s="38" t="s">
        <v>298</v>
      </c>
      <c r="B271" s="146">
        <v>3496</v>
      </c>
      <c r="C271" s="160">
        <f>_xlfn.XLOOKUP($A271,'Kunnat aakkosjärj.'!$B$20:$B$312,'Kunnat aakkosjärj.'!D$20:D$312)</f>
        <v>6.36</v>
      </c>
      <c r="D271" s="35">
        <v>4796.3883352402745</v>
      </c>
      <c r="E271" s="34">
        <v>5331.9467305491989</v>
      </c>
      <c r="F271" s="35">
        <v>7267.6484296338676</v>
      </c>
      <c r="G271" s="34">
        <v>7669.4653546910749</v>
      </c>
      <c r="H271" s="287">
        <v>65.9964276158844</v>
      </c>
      <c r="I271" s="288">
        <v>69.521752611971593</v>
      </c>
      <c r="J271" s="35">
        <v>-2471.2600943935922</v>
      </c>
      <c r="K271" s="34">
        <v>-2337.5186241418764</v>
      </c>
      <c r="L271" s="123">
        <v>2142.1966733409613</v>
      </c>
      <c r="M271" s="35">
        <v>1024.0011441647598</v>
      </c>
      <c r="N271" s="34">
        <v>1024.0011441647598</v>
      </c>
      <c r="O271" s="35">
        <v>3166.1978175057211</v>
      </c>
      <c r="P271" s="34">
        <v>3166.1978175057211</v>
      </c>
      <c r="Q271" s="130">
        <v>771.64132723112129</v>
      </c>
      <c r="R271" s="34">
        <v>902.10098684210516</v>
      </c>
      <c r="S271" s="35">
        <v>550.99851258581236</v>
      </c>
      <c r="T271" s="34">
        <v>433.96911613272312</v>
      </c>
      <c r="U271" s="35">
        <v>140.04417609220789</v>
      </c>
      <c r="V271" s="34">
        <v>207.872162627861</v>
      </c>
      <c r="W271" s="35">
        <v>220.64281464530893</v>
      </c>
      <c r="X271" s="34">
        <v>435.28487700228828</v>
      </c>
      <c r="Y271" s="90">
        <v>482.31743993135012</v>
      </c>
      <c r="Z271" s="91">
        <v>525.81346967963384</v>
      </c>
      <c r="AA271" s="90">
        <v>159.98619650596743</v>
      </c>
      <c r="AB271" s="91">
        <v>171.56292846429645</v>
      </c>
      <c r="AC271" s="90">
        <v>988.94088386727685</v>
      </c>
      <c r="AD271" s="91">
        <v>1042.8505120137299</v>
      </c>
      <c r="AE271" s="96">
        <v>52.343071361719836</v>
      </c>
      <c r="AF271" s="97">
        <v>13.775954883374224</v>
      </c>
      <c r="AG271" s="90">
        <v>0</v>
      </c>
      <c r="AH271" s="91">
        <v>1746.8044536613272</v>
      </c>
      <c r="AI271" s="90">
        <v>0</v>
      </c>
      <c r="AJ271" s="91">
        <v>68.871164303208971</v>
      </c>
      <c r="AK271" s="106">
        <v>2.5176315789473684</v>
      </c>
      <c r="AL271" s="107">
        <v>393.8295080091533</v>
      </c>
      <c r="AM271" s="106"/>
      <c r="AN271" s="107"/>
      <c r="AO271" s="106">
        <v>0</v>
      </c>
      <c r="AP271" s="107">
        <v>0</v>
      </c>
      <c r="AQ271" s="122">
        <v>83.465895155316488</v>
      </c>
      <c r="AR271" s="115">
        <v>78.841679791693934</v>
      </c>
      <c r="AS271" s="114">
        <v>18.206234403409145</v>
      </c>
      <c r="AT271" s="115">
        <v>22.597821906121503</v>
      </c>
      <c r="AU271" s="106">
        <v>1909.6377860411899</v>
      </c>
      <c r="AV271" s="107">
        <v>4766.1669107551488</v>
      </c>
      <c r="AW271" s="151"/>
      <c r="AZ271" s="8"/>
      <c r="BA271" s="8"/>
      <c r="BB271" s="8"/>
      <c r="BC271" s="8"/>
      <c r="BD271" s="8"/>
      <c r="BE271" s="8"/>
    </row>
    <row r="272" spans="1:57" ht="15" customHeight="1" x14ac:dyDescent="0.3">
      <c r="A272" s="38"/>
      <c r="B272" s="146"/>
      <c r="C272" s="160"/>
      <c r="D272" s="35"/>
      <c r="E272" s="34"/>
      <c r="F272" s="35"/>
      <c r="G272" s="34"/>
      <c r="H272" s="287"/>
      <c r="I272" s="288"/>
      <c r="J272" s="35"/>
      <c r="K272" s="34"/>
      <c r="L272" s="123"/>
      <c r="M272" s="35"/>
      <c r="N272" s="34"/>
      <c r="O272" s="35"/>
      <c r="P272" s="34"/>
      <c r="Q272" s="130"/>
      <c r="R272" s="34"/>
      <c r="S272" s="35"/>
      <c r="T272" s="34"/>
      <c r="U272" s="35"/>
      <c r="V272" s="34"/>
      <c r="W272" s="35"/>
      <c r="X272" s="34"/>
      <c r="Y272" s="90"/>
      <c r="Z272" s="91"/>
      <c r="AA272" s="90"/>
      <c r="AB272" s="91"/>
      <c r="AC272" s="90"/>
      <c r="AD272" s="91"/>
      <c r="AE272" s="96"/>
      <c r="AF272" s="97"/>
      <c r="AG272" s="90"/>
      <c r="AH272" s="91"/>
      <c r="AI272" s="90"/>
      <c r="AJ272" s="91"/>
      <c r="AK272" s="106"/>
      <c r="AL272" s="107"/>
      <c r="AM272" s="106"/>
      <c r="AN272" s="107"/>
      <c r="AO272" s="106"/>
      <c r="AP272" s="107"/>
      <c r="AQ272" s="122"/>
      <c r="AR272" s="115"/>
      <c r="AS272" s="114"/>
      <c r="AT272" s="115"/>
      <c r="AU272" s="106"/>
      <c r="AV272" s="107"/>
      <c r="AW272" s="151"/>
      <c r="AZ272" s="8"/>
      <c r="BA272" s="8"/>
      <c r="BB272" s="8"/>
      <c r="BC272" s="8"/>
      <c r="BD272" s="8"/>
      <c r="BE272" s="8"/>
    </row>
    <row r="273" spans="1:57" ht="15" customHeight="1" x14ac:dyDescent="0.3">
      <c r="A273" s="289" t="s">
        <v>357</v>
      </c>
      <c r="B273" s="146">
        <v>211740</v>
      </c>
      <c r="C273" s="160">
        <f>maakunnittain!C29</f>
        <v>8.26</v>
      </c>
      <c r="D273" s="35">
        <v>1121.5072864361953</v>
      </c>
      <c r="E273" s="34">
        <v>2415.3718642202703</v>
      </c>
      <c r="F273" s="35">
        <v>3489.2658028714463</v>
      </c>
      <c r="G273" s="34">
        <v>4788.4855617266467</v>
      </c>
      <c r="H273" s="287">
        <v>32.141640958200021</v>
      </c>
      <c r="I273" s="288">
        <v>50.441247719860058</v>
      </c>
      <c r="J273" s="35">
        <v>-2352.917035184661</v>
      </c>
      <c r="K273" s="34">
        <v>-2370.1724621705866</v>
      </c>
      <c r="L273" s="123">
        <v>2540.7420469915937</v>
      </c>
      <c r="M273" s="35">
        <v>455.21592991404555</v>
      </c>
      <c r="N273" s="34">
        <v>940.48408023991692</v>
      </c>
      <c r="O273" s="35">
        <v>2995.957976905639</v>
      </c>
      <c r="P273" s="34">
        <v>3481.22612723151</v>
      </c>
      <c r="Q273" s="130">
        <v>642.95705681496179</v>
      </c>
      <c r="R273" s="34">
        <v>1000.653561537735</v>
      </c>
      <c r="S273" s="35">
        <v>396.19494167375075</v>
      </c>
      <c r="T273" s="34">
        <v>669.90948875979973</v>
      </c>
      <c r="U273" s="35">
        <v>162.28300495174133</v>
      </c>
      <c r="V273" s="34">
        <v>149.37145664114121</v>
      </c>
      <c r="W273" s="35">
        <v>246.70761032398224</v>
      </c>
      <c r="X273" s="34">
        <v>322.11040800037784</v>
      </c>
      <c r="Y273" s="90">
        <v>792.07664102200806</v>
      </c>
      <c r="Z273" s="91">
        <v>1094.9214746859354</v>
      </c>
      <c r="AA273" s="90">
        <v>80.309958899924609</v>
      </c>
      <c r="AB273" s="91">
        <v>91.390440745968576</v>
      </c>
      <c r="AC273" s="90">
        <v>-120.56397860583733</v>
      </c>
      <c r="AD273" s="91">
        <v>-59.929232218758841</v>
      </c>
      <c r="AE273" s="96">
        <v>1.672122643523948</v>
      </c>
      <c r="AF273" s="97">
        <v>1.5778043295393858</v>
      </c>
      <c r="AG273" s="90">
        <v>396.79042835553037</v>
      </c>
      <c r="AH273" s="91">
        <v>777.29643959573059</v>
      </c>
      <c r="AI273" s="90">
        <v>30.539444676573829</v>
      </c>
      <c r="AJ273" s="91">
        <v>43.319062166638844</v>
      </c>
      <c r="AK273" s="106">
        <v>2874.2262429394536</v>
      </c>
      <c r="AL273" s="107">
        <v>4728.8456766789459</v>
      </c>
      <c r="AM273" s="106"/>
      <c r="AN273" s="107"/>
      <c r="AO273" s="106">
        <v>898.94700401435716</v>
      </c>
      <c r="AP273" s="107">
        <v>11.34564385567205</v>
      </c>
      <c r="AQ273" s="122">
        <v>59.073053974935164</v>
      </c>
      <c r="AR273" s="115">
        <v>49.953152444223811</v>
      </c>
      <c r="AS273" s="114">
        <v>88.952207131641899</v>
      </c>
      <c r="AT273" s="115">
        <v>107.61391608419109</v>
      </c>
      <c r="AU273" s="106">
        <v>1585.6994806838577</v>
      </c>
      <c r="AV273" s="107">
        <v>2320.114708888259</v>
      </c>
      <c r="AW273" s="151"/>
      <c r="AZ273" s="8"/>
      <c r="BA273" s="8"/>
      <c r="BB273" s="8"/>
      <c r="BC273" s="8"/>
      <c r="BD273" s="8"/>
      <c r="BE273" s="8"/>
    </row>
    <row r="274" spans="1:57" ht="15" customHeight="1" x14ac:dyDescent="0.3">
      <c r="A274" s="38" t="s">
        <v>88</v>
      </c>
      <c r="B274" s="146">
        <v>11184</v>
      </c>
      <c r="C274" s="160">
        <f>_xlfn.XLOOKUP($A274,'Kunnat aakkosjärj.'!$B$20:$B$312,'Kunnat aakkosjärj.'!D$20:D$312)</f>
        <v>8.36</v>
      </c>
      <c r="D274" s="35">
        <v>851.17421494992846</v>
      </c>
      <c r="E274" s="34">
        <v>1200.2087303290414</v>
      </c>
      <c r="F274" s="35">
        <v>3344.7658905579397</v>
      </c>
      <c r="G274" s="34">
        <v>3832.9151251788267</v>
      </c>
      <c r="H274" s="287">
        <v>25.447945919107191</v>
      </c>
      <c r="I274" s="288">
        <v>31.313209166692545</v>
      </c>
      <c r="J274" s="35">
        <v>-2493.5916756080114</v>
      </c>
      <c r="K274" s="34">
        <v>-2632.7063948497853</v>
      </c>
      <c r="L274" s="123">
        <v>2337.5449982117311</v>
      </c>
      <c r="M274" s="35">
        <v>634.81062231759654</v>
      </c>
      <c r="N274" s="34">
        <v>948.10920332618025</v>
      </c>
      <c r="O274" s="35">
        <v>2972.3556205293276</v>
      </c>
      <c r="P274" s="34">
        <v>3285.6542015379114</v>
      </c>
      <c r="Q274" s="130">
        <v>437.938429899857</v>
      </c>
      <c r="R274" s="34">
        <v>571.92455114449206</v>
      </c>
      <c r="S274" s="35">
        <v>370.37330829756797</v>
      </c>
      <c r="T274" s="34">
        <v>528.23105329041482</v>
      </c>
      <c r="U274" s="35">
        <v>118.24243812623921</v>
      </c>
      <c r="V274" s="34">
        <v>108.27166399663655</v>
      </c>
      <c r="W274" s="35">
        <v>67.565121602288983</v>
      </c>
      <c r="X274" s="34">
        <v>43.693497854077258</v>
      </c>
      <c r="Y274" s="90">
        <v>476.7834763948498</v>
      </c>
      <c r="Z274" s="91">
        <v>579.86679095135912</v>
      </c>
      <c r="AA274" s="90">
        <v>91.852686089560876</v>
      </c>
      <c r="AB274" s="91">
        <v>98.630333736850744</v>
      </c>
      <c r="AC274" s="90">
        <v>-22.631746244635195</v>
      </c>
      <c r="AD274" s="91">
        <v>13.101887517882691</v>
      </c>
      <c r="AE274" s="96">
        <v>1.010298144497396</v>
      </c>
      <c r="AF274" s="97">
        <v>0.95472393758525265</v>
      </c>
      <c r="AG274" s="90">
        <v>91.421118562231769</v>
      </c>
      <c r="AH274" s="91">
        <v>304.46066702432046</v>
      </c>
      <c r="AI274" s="90">
        <v>8.4025548857406385</v>
      </c>
      <c r="AJ274" s="91">
        <v>23.344827195548849</v>
      </c>
      <c r="AK274" s="106">
        <v>3462.3402798640914</v>
      </c>
      <c r="AL274" s="107">
        <v>4831.3980159155935</v>
      </c>
      <c r="AM274" s="106"/>
      <c r="AN274" s="107"/>
      <c r="AO274" s="106">
        <v>226.95154148783976</v>
      </c>
      <c r="AP274" s="107">
        <v>4.4706723891273246</v>
      </c>
      <c r="AQ274" s="122">
        <v>39.4064730679276</v>
      </c>
      <c r="AR274" s="115">
        <v>32.551576061267603</v>
      </c>
      <c r="AS274" s="114">
        <v>109.80404186638383</v>
      </c>
      <c r="AT274" s="115">
        <v>128.5412751074895</v>
      </c>
      <c r="AU274" s="106">
        <v>400.3656258941345</v>
      </c>
      <c r="AV274" s="107">
        <v>139.33313751788268</v>
      </c>
      <c r="AW274" s="151"/>
      <c r="AZ274" s="8"/>
      <c r="BA274" s="8"/>
      <c r="BB274" s="8"/>
      <c r="BC274" s="8"/>
      <c r="BD274" s="8"/>
      <c r="BE274" s="8"/>
    </row>
    <row r="275" spans="1:57" ht="15" customHeight="1" x14ac:dyDescent="0.3">
      <c r="A275" s="38" t="s">
        <v>89</v>
      </c>
      <c r="B275" s="146">
        <v>9143</v>
      </c>
      <c r="C275" s="160">
        <f>_xlfn.XLOOKUP($A275,'Kunnat aakkosjärj.'!$B$20:$B$312,'Kunnat aakkosjärj.'!D$20:D$312)</f>
        <v>5.36</v>
      </c>
      <c r="D275" s="35">
        <v>922.01127419884062</v>
      </c>
      <c r="E275" s="34">
        <v>955.7922290276714</v>
      </c>
      <c r="F275" s="35">
        <v>4091.1518199715633</v>
      </c>
      <c r="G275" s="34">
        <v>4154.0718680958116</v>
      </c>
      <c r="H275" s="287">
        <v>22.536716180951931</v>
      </c>
      <c r="I275" s="288">
        <v>23.008562667592887</v>
      </c>
      <c r="J275" s="35">
        <v>-3169.1405457727224</v>
      </c>
      <c r="K275" s="34">
        <v>-3198.2796390681392</v>
      </c>
      <c r="L275" s="123">
        <v>4390.7669200481241</v>
      </c>
      <c r="M275" s="35">
        <v>-432.6268183309636</v>
      </c>
      <c r="N275" s="34">
        <v>-432.6268183309636</v>
      </c>
      <c r="O275" s="35">
        <v>3958.1401017171606</v>
      </c>
      <c r="P275" s="34">
        <v>3958.1401017171606</v>
      </c>
      <c r="Q275" s="130">
        <v>835.65855408509242</v>
      </c>
      <c r="R275" s="34">
        <v>802.28984797112548</v>
      </c>
      <c r="S275" s="35">
        <v>458.47435415071641</v>
      </c>
      <c r="T275" s="34">
        <v>473.96551678880013</v>
      </c>
      <c r="U275" s="35">
        <v>182.26942172874135</v>
      </c>
      <c r="V275" s="34">
        <v>169.27177601585458</v>
      </c>
      <c r="W275" s="35">
        <v>377.18419993437607</v>
      </c>
      <c r="X275" s="34">
        <v>328.32433118232524</v>
      </c>
      <c r="Y275" s="90">
        <v>1184.195337416603</v>
      </c>
      <c r="Z275" s="91">
        <v>1184.195337416603</v>
      </c>
      <c r="AA275" s="90">
        <v>70.567627458163656</v>
      </c>
      <c r="AB275" s="91">
        <v>67.749789466438159</v>
      </c>
      <c r="AC275" s="90">
        <v>-320.47695614131032</v>
      </c>
      <c r="AD275" s="91">
        <v>-269.58309963906811</v>
      </c>
      <c r="AE275" s="96">
        <v>7.7372181762186294</v>
      </c>
      <c r="AF275" s="97">
        <v>5.351874623921054</v>
      </c>
      <c r="AG275" s="90">
        <v>2518.9452291370449</v>
      </c>
      <c r="AH275" s="91">
        <v>2559.7612249808594</v>
      </c>
      <c r="AI275" s="90">
        <v>167.12642283381365</v>
      </c>
      <c r="AJ275" s="91">
        <v>167.32845260513611</v>
      </c>
      <c r="AK275" s="106">
        <v>669.71398009406107</v>
      </c>
      <c r="AL275" s="107">
        <v>985.37290386087727</v>
      </c>
      <c r="AM275" s="106"/>
      <c r="AN275" s="107"/>
      <c r="AO275" s="106">
        <v>0</v>
      </c>
      <c r="AP275" s="107">
        <v>0</v>
      </c>
      <c r="AQ275" s="122">
        <v>87.46467298210753</v>
      </c>
      <c r="AR275" s="115">
        <v>85.151852297748647</v>
      </c>
      <c r="AS275" s="114">
        <v>31.092359944835195</v>
      </c>
      <c r="AT275" s="115">
        <v>37.559118663760131</v>
      </c>
      <c r="AU275" s="106">
        <v>8858.3405238980631</v>
      </c>
      <c r="AV275" s="107">
        <v>8889.662068248932</v>
      </c>
      <c r="AW275" s="151"/>
      <c r="AZ275" s="8"/>
      <c r="BA275" s="8"/>
      <c r="BB275" s="8"/>
      <c r="BC275" s="8"/>
      <c r="BD275" s="8"/>
      <c r="BE275" s="8"/>
    </row>
    <row r="276" spans="1:57" ht="15" customHeight="1" x14ac:dyDescent="0.3">
      <c r="A276" s="38" t="s">
        <v>98</v>
      </c>
      <c r="B276" s="146">
        <v>6703</v>
      </c>
      <c r="C276" s="160">
        <f>_xlfn.XLOOKUP($A276,'Kunnat aakkosjärj.'!$B$20:$B$312,'Kunnat aakkosjärj.'!D$20:D$312)</f>
        <v>8.86</v>
      </c>
      <c r="D276" s="35">
        <v>941.69886767119192</v>
      </c>
      <c r="E276" s="34">
        <v>1226.7069595703417</v>
      </c>
      <c r="F276" s="35">
        <v>3708.3115396091303</v>
      </c>
      <c r="G276" s="34">
        <v>4277.9194778457413</v>
      </c>
      <c r="H276" s="287">
        <v>25.394276009788825</v>
      </c>
      <c r="I276" s="288">
        <v>28.675316726346665</v>
      </c>
      <c r="J276" s="35">
        <v>-2765.0835058928837</v>
      </c>
      <c r="K276" s="34">
        <v>-3042.819712069223</v>
      </c>
      <c r="L276" s="123">
        <v>3497.0421318812473</v>
      </c>
      <c r="M276" s="35">
        <v>-175.18126212143815</v>
      </c>
      <c r="N276" s="34">
        <v>228.12632254214532</v>
      </c>
      <c r="O276" s="35">
        <v>3321.8608697598092</v>
      </c>
      <c r="P276" s="34">
        <v>3725.1684544233926</v>
      </c>
      <c r="Q276" s="130">
        <v>520.02256004773983</v>
      </c>
      <c r="R276" s="34">
        <v>634.78593465612414</v>
      </c>
      <c r="S276" s="35">
        <v>434.87624944054903</v>
      </c>
      <c r="T276" s="34">
        <v>520.29934059376399</v>
      </c>
      <c r="U276" s="35">
        <v>119.57943454413254</v>
      </c>
      <c r="V276" s="34">
        <v>122.00398600000308</v>
      </c>
      <c r="W276" s="35">
        <v>84.909271967775624</v>
      </c>
      <c r="X276" s="34">
        <v>114.24955542294495</v>
      </c>
      <c r="Y276" s="90">
        <v>763.49106519468887</v>
      </c>
      <c r="Z276" s="91">
        <v>808.62337013277636</v>
      </c>
      <c r="AA276" s="90">
        <v>68.111152016577307</v>
      </c>
      <c r="AB276" s="91">
        <v>78.502051523924166</v>
      </c>
      <c r="AC276" s="90">
        <v>-172.15218260480384</v>
      </c>
      <c r="AD276" s="91">
        <v>-104.86369834402507</v>
      </c>
      <c r="AE276" s="96">
        <v>1.3964279961475092</v>
      </c>
      <c r="AF276" s="97">
        <v>1.4104915752510141</v>
      </c>
      <c r="AG276" s="90">
        <v>110.29349246605997</v>
      </c>
      <c r="AH276" s="91">
        <v>582.57420856332988</v>
      </c>
      <c r="AI276" s="90">
        <v>7.7878689172003499</v>
      </c>
      <c r="AJ276" s="91">
        <v>36.596508783546852</v>
      </c>
      <c r="AK276" s="106">
        <v>2855.8653931075637</v>
      </c>
      <c r="AL276" s="107">
        <v>3449.001608235119</v>
      </c>
      <c r="AM276" s="106"/>
      <c r="AN276" s="107"/>
      <c r="AO276" s="106">
        <v>1.6560390869759809</v>
      </c>
      <c r="AP276" s="107">
        <v>0</v>
      </c>
      <c r="AQ276" s="122">
        <v>51.835779260963513</v>
      </c>
      <c r="AR276" s="115">
        <v>49.038243926206285</v>
      </c>
      <c r="AS276" s="114">
        <v>81.087932539795503</v>
      </c>
      <c r="AT276" s="115">
        <v>84.805981687223067</v>
      </c>
      <c r="AU276" s="106">
        <v>1235.0238952707743</v>
      </c>
      <c r="AV276" s="107">
        <v>1724.8710040280471</v>
      </c>
      <c r="AW276" s="151"/>
      <c r="AZ276" s="8"/>
      <c r="BA276" s="8"/>
      <c r="BB276" s="8"/>
      <c r="BC276" s="8"/>
      <c r="BD276" s="8"/>
      <c r="BE276" s="8"/>
    </row>
    <row r="277" spans="1:57" ht="15" customHeight="1" x14ac:dyDescent="0.3">
      <c r="A277" s="38" t="s">
        <v>107</v>
      </c>
      <c r="B277" s="146">
        <v>9646</v>
      </c>
      <c r="C277" s="160">
        <f>_xlfn.XLOOKUP($A277,'Kunnat aakkosjärj.'!$B$20:$B$312,'Kunnat aakkosjärj.'!D$20:D$312)</f>
        <v>8.36</v>
      </c>
      <c r="D277" s="35">
        <v>967.70707132490156</v>
      </c>
      <c r="E277" s="34">
        <v>1173.1686128965373</v>
      </c>
      <c r="F277" s="35">
        <v>3479.6354333402446</v>
      </c>
      <c r="G277" s="34">
        <v>4111.9909900476887</v>
      </c>
      <c r="H277" s="287">
        <v>27.810587915411585</v>
      </c>
      <c r="I277" s="288">
        <v>28.530427613678494</v>
      </c>
      <c r="J277" s="35">
        <v>-2511.9283620153433</v>
      </c>
      <c r="K277" s="34">
        <v>-2937.1265840763012</v>
      </c>
      <c r="L277" s="123">
        <v>2215.8778809869373</v>
      </c>
      <c r="M277" s="35">
        <v>1072.5317229939872</v>
      </c>
      <c r="N277" s="34">
        <v>1567.4989850715324</v>
      </c>
      <c r="O277" s="35">
        <v>3288.4096039809247</v>
      </c>
      <c r="P277" s="34">
        <v>3783.3768660584697</v>
      </c>
      <c r="Q277" s="130">
        <v>755.23391768608747</v>
      </c>
      <c r="R277" s="34">
        <v>821.28466825627208</v>
      </c>
      <c r="S277" s="35">
        <v>399.82974289861085</v>
      </c>
      <c r="T277" s="34">
        <v>457.36417064068007</v>
      </c>
      <c r="U277" s="35">
        <v>188.88887860391125</v>
      </c>
      <c r="V277" s="34">
        <v>179.56908760601178</v>
      </c>
      <c r="W277" s="35">
        <v>355.40417478747668</v>
      </c>
      <c r="X277" s="34">
        <v>364.63722371967657</v>
      </c>
      <c r="Y277" s="90">
        <v>1510.0777379224548</v>
      </c>
      <c r="Z277" s="91">
        <v>1592.3873284262907</v>
      </c>
      <c r="AA277" s="90">
        <v>50.012916469130154</v>
      </c>
      <c r="AB277" s="91">
        <v>51.57568473418609</v>
      </c>
      <c r="AC277" s="90">
        <v>-740.65075368028192</v>
      </c>
      <c r="AD277" s="91">
        <v>-733.64746112378191</v>
      </c>
      <c r="AE277" s="96">
        <v>1.8662587747569652</v>
      </c>
      <c r="AF277" s="97">
        <v>1.8863474899357171</v>
      </c>
      <c r="AG277" s="90">
        <v>438.11989425668673</v>
      </c>
      <c r="AH277" s="91">
        <v>732.83191374663068</v>
      </c>
      <c r="AI277" s="90">
        <v>29.721802598435978</v>
      </c>
      <c r="AJ277" s="91">
        <v>43.596421057831435</v>
      </c>
      <c r="AK277" s="106">
        <v>3103.0420557744146</v>
      </c>
      <c r="AL277" s="107">
        <v>3328.2980530789964</v>
      </c>
      <c r="AM277" s="106"/>
      <c r="AN277" s="107"/>
      <c r="AO277" s="106">
        <v>14.5255504872486</v>
      </c>
      <c r="AP277" s="107">
        <v>0</v>
      </c>
      <c r="AQ277" s="122">
        <v>54.676247857637208</v>
      </c>
      <c r="AR277" s="115">
        <v>53.706417280434302</v>
      </c>
      <c r="AS277" s="114">
        <v>90.449931648116504</v>
      </c>
      <c r="AT277" s="115">
        <v>84.685697712568142</v>
      </c>
      <c r="AU277" s="106">
        <v>1325.0385092266226</v>
      </c>
      <c r="AV277" s="107">
        <v>1513.1710937176031</v>
      </c>
      <c r="AW277" s="151"/>
      <c r="AZ277" s="8"/>
      <c r="BA277" s="8"/>
      <c r="BB277" s="8"/>
      <c r="BC277" s="8"/>
      <c r="BD277" s="8"/>
      <c r="BE277" s="8"/>
    </row>
    <row r="278" spans="1:57" ht="15" customHeight="1" x14ac:dyDescent="0.3">
      <c r="A278" s="38" t="s">
        <v>130</v>
      </c>
      <c r="B278" s="146">
        <v>1682</v>
      </c>
      <c r="C278" s="160">
        <f>_xlfn.XLOOKUP($A278,'Kunnat aakkosjärj.'!$B$20:$B$312,'Kunnat aakkosjärj.'!D$20:D$312)</f>
        <v>9.86</v>
      </c>
      <c r="D278" s="35"/>
      <c r="E278" s="34"/>
      <c r="F278" s="35"/>
      <c r="G278" s="34"/>
      <c r="H278" s="287"/>
      <c r="I278" s="288"/>
      <c r="J278" s="35"/>
      <c r="K278" s="34"/>
      <c r="L278" s="123"/>
      <c r="M278" s="35"/>
      <c r="N278" s="34"/>
      <c r="O278" s="35"/>
      <c r="P278" s="34"/>
      <c r="Q278" s="130"/>
      <c r="R278" s="34"/>
      <c r="S278" s="35"/>
      <c r="T278" s="34"/>
      <c r="U278" s="35"/>
      <c r="V278" s="34"/>
      <c r="W278" s="35"/>
      <c r="X278" s="34"/>
      <c r="Y278" s="90"/>
      <c r="Z278" s="91"/>
      <c r="AA278" s="90"/>
      <c r="AB278" s="91"/>
      <c r="AC278" s="90"/>
      <c r="AD278" s="91"/>
      <c r="AE278" s="96"/>
      <c r="AF278" s="97"/>
      <c r="AG278" s="90"/>
      <c r="AH278" s="91"/>
      <c r="AI278" s="90"/>
      <c r="AJ278" s="91"/>
      <c r="AK278" s="106"/>
      <c r="AL278" s="107"/>
      <c r="AM278" s="106"/>
      <c r="AN278" s="107"/>
      <c r="AO278" s="106"/>
      <c r="AP278" s="107"/>
      <c r="AQ278" s="122"/>
      <c r="AR278" s="115"/>
      <c r="AS278" s="114"/>
      <c r="AT278" s="115"/>
      <c r="AU278" s="106"/>
      <c r="AV278" s="107"/>
      <c r="AW278" s="151"/>
      <c r="AZ278" s="8"/>
      <c r="BA278" s="8"/>
      <c r="BB278" s="8"/>
      <c r="BC278" s="8"/>
      <c r="BD278" s="8"/>
      <c r="BE278" s="8"/>
    </row>
    <row r="279" spans="1:57" ht="15" customHeight="1" x14ac:dyDescent="0.3">
      <c r="A279" s="38" t="s">
        <v>138</v>
      </c>
      <c r="B279" s="146">
        <v>12394</v>
      </c>
      <c r="C279" s="160">
        <f>_xlfn.XLOOKUP($A279,'Kunnat aakkosjärj.'!$B$20:$B$312,'Kunnat aakkosjärj.'!D$20:D$312)</f>
        <v>9.11</v>
      </c>
      <c r="D279" s="35">
        <v>1219.8958988220106</v>
      </c>
      <c r="E279" s="34">
        <v>3218.001445054058</v>
      </c>
      <c r="F279" s="35">
        <v>3734.8470082297886</v>
      </c>
      <c r="G279" s="34">
        <v>5236.2955526867836</v>
      </c>
      <c r="H279" s="287">
        <v>32.662540021959465</v>
      </c>
      <c r="I279" s="288">
        <v>61.455687760078334</v>
      </c>
      <c r="J279" s="35">
        <v>-2514.9511094077779</v>
      </c>
      <c r="K279" s="34">
        <v>-2045.2663514603842</v>
      </c>
      <c r="L279" s="123">
        <v>2344.7789051153786</v>
      </c>
      <c r="M279" s="35">
        <v>874.56261094077774</v>
      </c>
      <c r="N279" s="34">
        <v>874.56261094077774</v>
      </c>
      <c r="O279" s="35">
        <v>3219.3415160561563</v>
      </c>
      <c r="P279" s="34">
        <v>3219.3415160561563</v>
      </c>
      <c r="Q279" s="130">
        <v>754.39766580603521</v>
      </c>
      <c r="R279" s="34">
        <v>1164.6769162497983</v>
      </c>
      <c r="S279" s="35">
        <v>361.92253509762793</v>
      </c>
      <c r="T279" s="34">
        <v>769.97300306599971</v>
      </c>
      <c r="U279" s="35">
        <v>208.44175000115365</v>
      </c>
      <c r="V279" s="34">
        <v>151.26204576161817</v>
      </c>
      <c r="W279" s="35">
        <v>392.47513070840728</v>
      </c>
      <c r="X279" s="34">
        <v>394.70391318379859</v>
      </c>
      <c r="Y279" s="90">
        <v>310.26989511053739</v>
      </c>
      <c r="Z279" s="91">
        <v>1039.4480813296757</v>
      </c>
      <c r="AA279" s="90">
        <v>243.14239882579392</v>
      </c>
      <c r="AB279" s="91">
        <v>112.04762769487517</v>
      </c>
      <c r="AC279" s="90">
        <v>626.87638534774885</v>
      </c>
      <c r="AD279" s="91">
        <v>152.99323059544943</v>
      </c>
      <c r="AE279" s="96">
        <v>1.328628079437409</v>
      </c>
      <c r="AF279" s="97">
        <v>1.4528196742089432</v>
      </c>
      <c r="AG279" s="90">
        <v>374.15843149911245</v>
      </c>
      <c r="AH279" s="91">
        <v>539.04393980958525</v>
      </c>
      <c r="AI279" s="90">
        <v>27.606024119887909</v>
      </c>
      <c r="AJ279" s="91">
        <v>26.150802258806074</v>
      </c>
      <c r="AK279" s="106">
        <v>4445.4775827013063</v>
      </c>
      <c r="AL279" s="107">
        <v>6175.6183209617557</v>
      </c>
      <c r="AM279" s="106"/>
      <c r="AN279" s="107"/>
      <c r="AO279" s="106">
        <v>244.17185412296271</v>
      </c>
      <c r="AP279" s="107">
        <v>0</v>
      </c>
      <c r="AQ279" s="122">
        <v>30.023540306690048</v>
      </c>
      <c r="AR279" s="115">
        <v>31.862974868086614</v>
      </c>
      <c r="AS279" s="114">
        <v>116.67033391497904</v>
      </c>
      <c r="AT279" s="115">
        <v>136.31145080368557</v>
      </c>
      <c r="AU279" s="106">
        <v>843.03514845893164</v>
      </c>
      <c r="AV279" s="107">
        <v>1864.396979990318</v>
      </c>
      <c r="AW279" s="151"/>
      <c r="AZ279" s="8"/>
      <c r="BA279" s="8"/>
      <c r="BB279" s="8"/>
      <c r="BC279" s="8"/>
      <c r="BD279" s="8"/>
      <c r="BE279" s="8"/>
    </row>
    <row r="280" spans="1:57" ht="15" customHeight="1" x14ac:dyDescent="0.3">
      <c r="A280" s="38" t="s">
        <v>144</v>
      </c>
      <c r="B280" s="146">
        <v>2216</v>
      </c>
      <c r="C280" s="160">
        <f>_xlfn.XLOOKUP($A280,'Kunnat aakkosjärj.'!$B$20:$B$312,'Kunnat aakkosjärj.'!D$20:D$312)</f>
        <v>7.86</v>
      </c>
      <c r="D280" s="35">
        <v>725.63075361010829</v>
      </c>
      <c r="E280" s="34">
        <v>4852.4234070397106</v>
      </c>
      <c r="F280" s="35">
        <v>3357.2493366425992</v>
      </c>
      <c r="G280" s="34">
        <v>6708.7324232851988</v>
      </c>
      <c r="H280" s="287">
        <v>21.613847553419184</v>
      </c>
      <c r="I280" s="288">
        <v>72.329958938256894</v>
      </c>
      <c r="J280" s="35">
        <v>-2631.6185830324912</v>
      </c>
      <c r="K280" s="34">
        <v>-1856.3090162454873</v>
      </c>
      <c r="L280" s="123">
        <v>1888.3699954873646</v>
      </c>
      <c r="M280" s="35">
        <v>770.62590252707582</v>
      </c>
      <c r="N280" s="34">
        <v>1017.4099323104693</v>
      </c>
      <c r="O280" s="35">
        <v>2658.9958980144402</v>
      </c>
      <c r="P280" s="34">
        <v>2905.7799277978338</v>
      </c>
      <c r="Q280" s="130">
        <v>154.735559566787</v>
      </c>
      <c r="R280" s="34">
        <v>962.42694494584828</v>
      </c>
      <c r="S280" s="35">
        <v>370.8648555956679</v>
      </c>
      <c r="T280" s="34">
        <v>1247.7038176895308</v>
      </c>
      <c r="U280" s="35">
        <v>41.722896422271425</v>
      </c>
      <c r="V280" s="34">
        <v>77.135849975040429</v>
      </c>
      <c r="W280" s="35">
        <v>-227.72041064981948</v>
      </c>
      <c r="X280" s="34">
        <v>-296.86798736462094</v>
      </c>
      <c r="Y280" s="90">
        <v>271.70802346570395</v>
      </c>
      <c r="Z280" s="91">
        <v>1939.5524142599274</v>
      </c>
      <c r="AA280" s="90">
        <v>56.94920510373457</v>
      </c>
      <c r="AB280" s="91">
        <v>49.621084631171477</v>
      </c>
      <c r="AC280" s="90">
        <v>66.022337545126348</v>
      </c>
      <c r="AD280" s="91">
        <v>-872.12384927797837</v>
      </c>
      <c r="AE280" s="96">
        <v>1.8799566286864315</v>
      </c>
      <c r="AF280" s="97">
        <v>1.7664832715497454</v>
      </c>
      <c r="AG280" s="90">
        <v>887.0342915162455</v>
      </c>
      <c r="AH280" s="91">
        <v>1148.3412770758123</v>
      </c>
      <c r="AI280" s="90">
        <v>85.199363276475921</v>
      </c>
      <c r="AJ280" s="91">
        <v>46.188916169178924</v>
      </c>
      <c r="AK280" s="106">
        <v>627.01985559566788</v>
      </c>
      <c r="AL280" s="107">
        <v>4036.4480279783393</v>
      </c>
      <c r="AM280" s="106"/>
      <c r="AN280" s="107"/>
      <c r="AO280" s="106">
        <v>111.17881768953069</v>
      </c>
      <c r="AP280" s="107">
        <v>0</v>
      </c>
      <c r="AQ280" s="122">
        <v>82.201680432774694</v>
      </c>
      <c r="AR280" s="115">
        <v>56.144594914322141</v>
      </c>
      <c r="AS280" s="114">
        <v>34.139209366748275</v>
      </c>
      <c r="AT280" s="115">
        <v>113.85631026772957</v>
      </c>
      <c r="AU280" s="106">
        <v>3394.6670036101082</v>
      </c>
      <c r="AV280" s="107">
        <v>6507.2896886281587</v>
      </c>
      <c r="AW280" s="151"/>
      <c r="AZ280" s="8"/>
      <c r="BA280" s="8"/>
      <c r="BB280" s="8"/>
      <c r="BC280" s="8"/>
      <c r="BD280" s="8"/>
      <c r="BE280" s="8"/>
    </row>
    <row r="281" spans="1:57" ht="15" customHeight="1" x14ac:dyDescent="0.3">
      <c r="A281" s="38" t="s">
        <v>161</v>
      </c>
      <c r="B281" s="146">
        <v>6766</v>
      </c>
      <c r="C281" s="160">
        <f>_xlfn.XLOOKUP($A281,'Kunnat aakkosjärj.'!$B$20:$B$312,'Kunnat aakkosjärj.'!D$20:D$312)</f>
        <v>9.11</v>
      </c>
      <c r="D281" s="35">
        <v>592.75766922849539</v>
      </c>
      <c r="E281" s="34">
        <v>1783.5424933490983</v>
      </c>
      <c r="F281" s="35">
        <v>2957.7220011823824</v>
      </c>
      <c r="G281" s="34">
        <v>4459.8967927874664</v>
      </c>
      <c r="H281" s="287">
        <v>20.041020386349157</v>
      </c>
      <c r="I281" s="288">
        <v>39.990667412605568</v>
      </c>
      <c r="J281" s="35">
        <v>-2364.9643319538873</v>
      </c>
      <c r="K281" s="34">
        <v>-2676.1836624297962</v>
      </c>
      <c r="L281" s="123">
        <v>2373.235433047591</v>
      </c>
      <c r="M281" s="35">
        <v>613.20736033106709</v>
      </c>
      <c r="N281" s="34">
        <v>1278.8955823233816</v>
      </c>
      <c r="O281" s="35">
        <v>2986.4427933786583</v>
      </c>
      <c r="P281" s="34">
        <v>3652.1310153709728</v>
      </c>
      <c r="Q281" s="130">
        <v>591.98399793083058</v>
      </c>
      <c r="R281" s="34">
        <v>889.78224504877323</v>
      </c>
      <c r="S281" s="35">
        <v>317.47412799290572</v>
      </c>
      <c r="T281" s="34">
        <v>530.67099911321316</v>
      </c>
      <c r="U281" s="35">
        <v>186.46684744782073</v>
      </c>
      <c r="V281" s="34">
        <v>167.67116472082685</v>
      </c>
      <c r="W281" s="35">
        <v>276.83531037540644</v>
      </c>
      <c r="X281" s="34">
        <v>344.74781998226428</v>
      </c>
      <c r="Y281" s="90">
        <v>272.2075879396985</v>
      </c>
      <c r="Z281" s="91">
        <v>668.96172923440724</v>
      </c>
      <c r="AA281" s="90">
        <v>217.47520060387569</v>
      </c>
      <c r="AB281" s="91">
        <v>133.00943927944635</v>
      </c>
      <c r="AC281" s="90">
        <v>322.10185042861366</v>
      </c>
      <c r="AD281" s="91">
        <v>278.50671741058233</v>
      </c>
      <c r="AE281" s="96">
        <v>1.8925839641125772</v>
      </c>
      <c r="AF281" s="97">
        <v>1.829214352363163</v>
      </c>
      <c r="AG281" s="90">
        <v>311.53065622228792</v>
      </c>
      <c r="AH281" s="91">
        <v>654.50221105527635</v>
      </c>
      <c r="AI281" s="90">
        <v>30.829522875632964</v>
      </c>
      <c r="AJ281" s="91">
        <v>41.896447716188298</v>
      </c>
      <c r="AK281" s="106">
        <v>2317.8359621637596</v>
      </c>
      <c r="AL281" s="107">
        <v>3528.0454818208691</v>
      </c>
      <c r="AM281" s="106"/>
      <c r="AN281" s="107"/>
      <c r="AO281" s="106">
        <v>241.28607153414131</v>
      </c>
      <c r="AP281" s="107">
        <v>0</v>
      </c>
      <c r="AQ281" s="122">
        <v>37.373628656766776</v>
      </c>
      <c r="AR281" s="115">
        <v>36.204264769589351</v>
      </c>
      <c r="AS281" s="114">
        <v>97.4667046499398</v>
      </c>
      <c r="AT281" s="115">
        <v>93.968704951485435</v>
      </c>
      <c r="AU281" s="106">
        <v>952.92715784806387</v>
      </c>
      <c r="AV281" s="107">
        <v>1773.6251344960094</v>
      </c>
      <c r="AW281" s="151"/>
      <c r="AZ281" s="8"/>
      <c r="BA281" s="8"/>
      <c r="BB281" s="8"/>
      <c r="BC281" s="8"/>
      <c r="BD281" s="8"/>
      <c r="BE281" s="8"/>
    </row>
    <row r="282" spans="1:57" ht="15" customHeight="1" x14ac:dyDescent="0.3">
      <c r="A282" s="38" t="s">
        <v>209</v>
      </c>
      <c r="B282" s="146">
        <v>2966</v>
      </c>
      <c r="C282" s="160">
        <f>_xlfn.XLOOKUP($A282,'Kunnat aakkosjärj.'!$B$20:$B$312,'Kunnat aakkosjärj.'!D$20:D$312)</f>
        <v>7.86</v>
      </c>
      <c r="D282" s="35">
        <v>1300.5386614969657</v>
      </c>
      <c r="E282" s="34">
        <v>1525.769699932569</v>
      </c>
      <c r="F282" s="35">
        <v>4334.2092312879295</v>
      </c>
      <c r="G282" s="34">
        <v>4697.7437120701279</v>
      </c>
      <c r="H282" s="287">
        <v>30.006365454362356</v>
      </c>
      <c r="I282" s="288">
        <v>32.478776907568182</v>
      </c>
      <c r="J282" s="35">
        <v>-3033.6705697909642</v>
      </c>
      <c r="K282" s="34">
        <v>-3171.8910721510451</v>
      </c>
      <c r="L282" s="123">
        <v>2259.0844908968306</v>
      </c>
      <c r="M282" s="35">
        <v>489.67666891436278</v>
      </c>
      <c r="N282" s="34">
        <v>690.33757585974377</v>
      </c>
      <c r="O282" s="35">
        <v>2748.7611598111935</v>
      </c>
      <c r="P282" s="34">
        <v>2949.4220667565742</v>
      </c>
      <c r="Q282" s="130">
        <v>-240.98701281186783</v>
      </c>
      <c r="R282" s="34">
        <v>-180.17542481456508</v>
      </c>
      <c r="S282" s="35">
        <v>462.5685198921106</v>
      </c>
      <c r="T282" s="34">
        <v>525.15035738368169</v>
      </c>
      <c r="U282" s="35">
        <v>-52.097581752445151</v>
      </c>
      <c r="V282" s="34">
        <v>-34.309302522844249</v>
      </c>
      <c r="W282" s="35">
        <v>-703.55553270397843</v>
      </c>
      <c r="X282" s="34">
        <v>-705.32578219824677</v>
      </c>
      <c r="Y282" s="90">
        <v>859.53487862440988</v>
      </c>
      <c r="Z282" s="91">
        <v>885.23397167902897</v>
      </c>
      <c r="AA282" s="90">
        <v>-28.036909124332542</v>
      </c>
      <c r="AB282" s="91">
        <v>-20.353424131794807</v>
      </c>
      <c r="AC282" s="90">
        <v>-1099.4644032366823</v>
      </c>
      <c r="AD282" s="91">
        <v>-1063.9265441672285</v>
      </c>
      <c r="AE282" s="96">
        <v>-1.5194812751670521</v>
      </c>
      <c r="AF282" s="97">
        <v>-1.0560855437207126</v>
      </c>
      <c r="AG282" s="90">
        <v>371.30715778826703</v>
      </c>
      <c r="AH282" s="91">
        <v>620.9089817936615</v>
      </c>
      <c r="AI282" s="90">
        <v>25.356279905101317</v>
      </c>
      <c r="AJ282" s="91">
        <v>39.341558651729763</v>
      </c>
      <c r="AK282" s="106">
        <v>1092.8209710047201</v>
      </c>
      <c r="AL282" s="107">
        <v>1149.4380377612947</v>
      </c>
      <c r="AM282" s="106"/>
      <c r="AN282" s="107"/>
      <c r="AO282" s="106">
        <v>36.589285232636549</v>
      </c>
      <c r="AP282" s="107">
        <v>0</v>
      </c>
      <c r="AQ282" s="122">
        <v>72.902141510271804</v>
      </c>
      <c r="AR282" s="115">
        <v>71.075181970494953</v>
      </c>
      <c r="AS282" s="114">
        <v>53.146180687113905</v>
      </c>
      <c r="AT282" s="115">
        <v>52.764318568422361</v>
      </c>
      <c r="AU282" s="106">
        <v>1676.1841537424141</v>
      </c>
      <c r="AV282" s="107">
        <v>1160.0268846931895</v>
      </c>
      <c r="AW282" s="151"/>
      <c r="AZ282" s="8"/>
      <c r="BA282" s="8"/>
      <c r="BB282" s="8"/>
      <c r="BC282" s="8"/>
      <c r="BD282" s="8"/>
      <c r="BE282" s="8"/>
    </row>
    <row r="283" spans="1:57" ht="15" customHeight="1" x14ac:dyDescent="0.3">
      <c r="A283" s="38" t="s">
        <v>222</v>
      </c>
      <c r="B283" s="146">
        <v>4966</v>
      </c>
      <c r="C283" s="160">
        <f>_xlfn.XLOOKUP($A283,'Kunnat aakkosjärj.'!$B$20:$B$312,'Kunnat aakkosjärj.'!D$20:D$312)</f>
        <v>9.11</v>
      </c>
      <c r="D283" s="35">
        <v>606.92483084977846</v>
      </c>
      <c r="E283" s="34">
        <v>969.46072090213465</v>
      </c>
      <c r="F283" s="35">
        <v>2950.1247684252921</v>
      </c>
      <c r="G283" s="34">
        <v>3765.2872110350381</v>
      </c>
      <c r="H283" s="287">
        <v>20.572852963562653</v>
      </c>
      <c r="I283" s="288">
        <v>25.747324614730783</v>
      </c>
      <c r="J283" s="35">
        <v>-2343.1999375755136</v>
      </c>
      <c r="K283" s="34">
        <v>-2795.8264901329035</v>
      </c>
      <c r="L283" s="123">
        <v>2476.5732259363676</v>
      </c>
      <c r="M283" s="35">
        <v>422.65142972211032</v>
      </c>
      <c r="N283" s="34">
        <v>958.27973620620219</v>
      </c>
      <c r="O283" s="35">
        <v>2899.2246556584778</v>
      </c>
      <c r="P283" s="34">
        <v>3434.8529621425696</v>
      </c>
      <c r="Q283" s="130">
        <v>601.8660048328635</v>
      </c>
      <c r="R283" s="34">
        <v>665.91767821184055</v>
      </c>
      <c r="S283" s="35">
        <v>237.91649013290376</v>
      </c>
      <c r="T283" s="34">
        <v>361.72499395892066</v>
      </c>
      <c r="U283" s="35">
        <v>252.97363982490327</v>
      </c>
      <c r="V283" s="34">
        <v>184.09501398387346</v>
      </c>
      <c r="W283" s="35">
        <v>363.94951469995971</v>
      </c>
      <c r="X283" s="34">
        <v>304.19268425291989</v>
      </c>
      <c r="Y283" s="90">
        <v>213.01354611357229</v>
      </c>
      <c r="Z283" s="91">
        <v>275.47986306886833</v>
      </c>
      <c r="AA283" s="90">
        <v>282.54823029516018</v>
      </c>
      <c r="AB283" s="91">
        <v>241.73007449381703</v>
      </c>
      <c r="AC283" s="90">
        <v>588.18357027788966</v>
      </c>
      <c r="AD283" s="91">
        <v>675.35103503826019</v>
      </c>
      <c r="AE283" s="96">
        <v>5.4029806804117237</v>
      </c>
      <c r="AF283" s="97">
        <v>3.9073190218721265</v>
      </c>
      <c r="AG283" s="90">
        <v>1082.9909685863875</v>
      </c>
      <c r="AH283" s="91">
        <v>1375.187207007652</v>
      </c>
      <c r="AI283" s="90">
        <v>107.21559501551154</v>
      </c>
      <c r="AJ283" s="91">
        <v>107.76866484433232</v>
      </c>
      <c r="AK283" s="106">
        <v>795.40877970197346</v>
      </c>
      <c r="AL283" s="107">
        <v>1180.5677829238825</v>
      </c>
      <c r="AM283" s="106"/>
      <c r="AN283" s="107"/>
      <c r="AO283" s="106">
        <v>141.86052960128876</v>
      </c>
      <c r="AP283" s="107">
        <v>-7.6520338300443017E-5</v>
      </c>
      <c r="AQ283" s="122">
        <v>69.946505952753</v>
      </c>
      <c r="AR283" s="115">
        <v>62.137730116743704</v>
      </c>
      <c r="AS283" s="114">
        <v>41.337599328206402</v>
      </c>
      <c r="AT283" s="115">
        <v>46.933870151899896</v>
      </c>
      <c r="AU283" s="106">
        <v>1413.3212645992749</v>
      </c>
      <c r="AV283" s="107">
        <v>1279.4421465968585</v>
      </c>
      <c r="AW283" s="151"/>
      <c r="AZ283" s="8"/>
      <c r="BA283" s="8"/>
      <c r="BB283" s="8"/>
      <c r="BC283" s="8"/>
      <c r="BD283" s="8"/>
      <c r="BE283" s="8"/>
    </row>
    <row r="284" spans="1:57" ht="15" customHeight="1" x14ac:dyDescent="0.3">
      <c r="A284" s="38" t="s">
        <v>248</v>
      </c>
      <c r="B284" s="146">
        <v>1943</v>
      </c>
      <c r="C284" s="160">
        <f>_xlfn.XLOOKUP($A284,'Kunnat aakkosjärj.'!$B$20:$B$312,'Kunnat aakkosjärj.'!D$20:D$312)</f>
        <v>8.86</v>
      </c>
      <c r="D284" s="35">
        <v>863.18805455481208</v>
      </c>
      <c r="E284" s="34">
        <v>1052.6158466289244</v>
      </c>
      <c r="F284" s="35">
        <v>3765.3364282038083</v>
      </c>
      <c r="G284" s="34">
        <v>4214.0925733401955</v>
      </c>
      <c r="H284" s="287">
        <v>22.924593087863379</v>
      </c>
      <c r="I284" s="288">
        <v>24.978469938893504</v>
      </c>
      <c r="J284" s="35">
        <v>-2902.1483736489963</v>
      </c>
      <c r="K284" s="34">
        <v>-3171.8249562532164</v>
      </c>
      <c r="L284" s="123">
        <v>2198.6903190941844</v>
      </c>
      <c r="M284" s="35">
        <v>1093.8188368502315</v>
      </c>
      <c r="N284" s="34">
        <v>1402.1404477611941</v>
      </c>
      <c r="O284" s="35">
        <v>3292.5091559444159</v>
      </c>
      <c r="P284" s="34">
        <v>3600.8307668553784</v>
      </c>
      <c r="Q284" s="130">
        <v>356.18172928461144</v>
      </c>
      <c r="R284" s="34">
        <v>383.78452393206379</v>
      </c>
      <c r="S284" s="35">
        <v>299.57136387030368</v>
      </c>
      <c r="T284" s="34">
        <v>364.5497735460628</v>
      </c>
      <c r="U284" s="35">
        <v>118.89712176856018</v>
      </c>
      <c r="V284" s="34">
        <v>105.27630293084536</v>
      </c>
      <c r="W284" s="35">
        <v>56.610365414307772</v>
      </c>
      <c r="X284" s="34">
        <v>19.234750386001032</v>
      </c>
      <c r="Y284" s="90">
        <v>1069.1793463715903</v>
      </c>
      <c r="Z284" s="91">
        <v>1103.5648275862068</v>
      </c>
      <c r="AA284" s="90">
        <v>33.313562452675868</v>
      </c>
      <c r="AB284" s="91">
        <v>34.77679918192969</v>
      </c>
      <c r="AC284" s="90">
        <v>-519.69906845084927</v>
      </c>
      <c r="AD284" s="91">
        <v>-696.53098816263503</v>
      </c>
      <c r="AE284" s="96">
        <v>0.84532177165416622</v>
      </c>
      <c r="AF284" s="97">
        <v>0.86169452914901223</v>
      </c>
      <c r="AG284" s="90">
        <v>292.66673185795162</v>
      </c>
      <c r="AH284" s="91">
        <v>510.39133813690171</v>
      </c>
      <c r="AI284" s="90">
        <v>20.025916867901412</v>
      </c>
      <c r="AJ284" s="91">
        <v>31.844514475491675</v>
      </c>
      <c r="AK284" s="106">
        <v>3429.8291302110138</v>
      </c>
      <c r="AL284" s="107">
        <v>3620.0390941842511</v>
      </c>
      <c r="AM284" s="106"/>
      <c r="AN284" s="107"/>
      <c r="AO284" s="106">
        <v>211.39322696860523</v>
      </c>
      <c r="AP284" s="107">
        <v>0</v>
      </c>
      <c r="AQ284" s="122">
        <v>48.004955517304268</v>
      </c>
      <c r="AR284" s="115">
        <v>47.599685022549927</v>
      </c>
      <c r="AS284" s="114">
        <v>101.42672090186794</v>
      </c>
      <c r="AT284" s="115">
        <v>97.002342758578365</v>
      </c>
      <c r="AU284" s="106">
        <v>1578.5615491507976</v>
      </c>
      <c r="AV284" s="107">
        <v>1746.2693309315491</v>
      </c>
      <c r="AW284" s="151"/>
      <c r="AZ284" s="8"/>
      <c r="BA284" s="8"/>
      <c r="BB284" s="8"/>
      <c r="BC284" s="8"/>
      <c r="BD284" s="8"/>
      <c r="BE284" s="8"/>
    </row>
    <row r="285" spans="1:57" ht="15" customHeight="1" x14ac:dyDescent="0.3">
      <c r="A285" s="38" t="s">
        <v>249</v>
      </c>
      <c r="B285" s="146">
        <v>83106</v>
      </c>
      <c r="C285" s="160">
        <f>_xlfn.XLOOKUP($A285,'Kunnat aakkosjärj.'!$B$20:$B$312,'Kunnat aakkosjärj.'!D$20:D$312)</f>
        <v>8.36</v>
      </c>
      <c r="D285" s="35">
        <v>1345.1485606334079</v>
      </c>
      <c r="E285" s="34">
        <v>3100.419120159796</v>
      </c>
      <c r="F285" s="35">
        <v>3519.7054799894113</v>
      </c>
      <c r="G285" s="34">
        <v>5600.1702019108125</v>
      </c>
      <c r="H285" s="287">
        <v>38.217645433147283</v>
      </c>
      <c r="I285" s="288">
        <v>55.362944488757037</v>
      </c>
      <c r="J285" s="35">
        <v>-2136.8666774962094</v>
      </c>
      <c r="K285" s="34">
        <v>-2486.5343651481239</v>
      </c>
      <c r="L285" s="123">
        <v>2415.0185484802541</v>
      </c>
      <c r="M285" s="35">
        <v>295.71206651745962</v>
      </c>
      <c r="N285" s="34">
        <v>1286.1257454335428</v>
      </c>
      <c r="O285" s="35">
        <v>2710.7306149977139</v>
      </c>
      <c r="P285" s="34">
        <v>3701.1442939137969</v>
      </c>
      <c r="Q285" s="130">
        <v>554.79326631049503</v>
      </c>
      <c r="R285" s="34">
        <v>1051.830041994561</v>
      </c>
      <c r="S285" s="35">
        <v>380.36128306018816</v>
      </c>
      <c r="T285" s="34">
        <v>771.02394038938223</v>
      </c>
      <c r="U285" s="35">
        <v>145.85955275124698</v>
      </c>
      <c r="V285" s="34">
        <v>136.41989397415679</v>
      </c>
      <c r="W285" s="35">
        <v>174.43198325030684</v>
      </c>
      <c r="X285" s="34">
        <v>260.22337592953573</v>
      </c>
      <c r="Y285" s="90">
        <v>813.70747960436063</v>
      </c>
      <c r="Z285" s="91">
        <v>1179.9861458859768</v>
      </c>
      <c r="AA285" s="90">
        <v>68.180922517747703</v>
      </c>
      <c r="AB285" s="91">
        <v>89.139185715168594</v>
      </c>
      <c r="AC285" s="90">
        <v>-234.11617320049095</v>
      </c>
      <c r="AD285" s="91">
        <v>-81.538923062113454</v>
      </c>
      <c r="AE285" s="96">
        <v>1.1021865857866817</v>
      </c>
      <c r="AF285" s="97">
        <v>1.2209307510065237</v>
      </c>
      <c r="AG285" s="90">
        <v>109.9565309363945</v>
      </c>
      <c r="AH285" s="91">
        <v>500.06533956633695</v>
      </c>
      <c r="AI285" s="90">
        <v>8.0763112074960173</v>
      </c>
      <c r="AJ285" s="91">
        <v>23.422762549079</v>
      </c>
      <c r="AK285" s="106">
        <v>3947.3976661131564</v>
      </c>
      <c r="AL285" s="107">
        <v>6604.4217445190479</v>
      </c>
      <c r="AM285" s="106"/>
      <c r="AN285" s="107"/>
      <c r="AO285" s="106">
        <v>1444.9646427454095</v>
      </c>
      <c r="AP285" s="107">
        <v>28.305140543402398</v>
      </c>
      <c r="AQ285" s="122">
        <v>53.840946700862979</v>
      </c>
      <c r="AR285" s="115">
        <v>45.152520266286281</v>
      </c>
      <c r="AS285" s="114">
        <v>114.97060079080875</v>
      </c>
      <c r="AT285" s="115">
        <v>124.93186131404806</v>
      </c>
      <c r="AU285" s="106">
        <v>597.21297824465137</v>
      </c>
      <c r="AV285" s="107">
        <v>1327.5082872476114</v>
      </c>
      <c r="AW285" s="151"/>
      <c r="AZ285" s="8"/>
      <c r="BA285" s="8"/>
      <c r="BB285" s="8"/>
      <c r="BC285" s="8"/>
      <c r="BD285" s="8"/>
      <c r="BE285" s="8"/>
    </row>
    <row r="286" spans="1:57" ht="15" customHeight="1" x14ac:dyDescent="0.3">
      <c r="A286" s="38" t="s">
        <v>267</v>
      </c>
      <c r="B286" s="146">
        <v>38832</v>
      </c>
      <c r="C286" s="160">
        <f>_xlfn.XLOOKUP($A286,'Kunnat aakkosjärj.'!$B$20:$B$312,'Kunnat aakkosjärj.'!D$20:D$312)</f>
        <v>7.86</v>
      </c>
      <c r="D286" s="35">
        <v>1098.5956450865267</v>
      </c>
      <c r="E286" s="34">
        <v>2809.8522813658838</v>
      </c>
      <c r="F286" s="35">
        <v>3396.4259492171404</v>
      </c>
      <c r="G286" s="34">
        <v>4406.4271402451586</v>
      </c>
      <c r="H286" s="287">
        <v>32.345638076983477</v>
      </c>
      <c r="I286" s="288">
        <v>63.76713359680226</v>
      </c>
      <c r="J286" s="35">
        <v>-2297.830304130614</v>
      </c>
      <c r="K286" s="34">
        <v>-1605.801037803873</v>
      </c>
      <c r="L286" s="123">
        <v>2555.0358585702511</v>
      </c>
      <c r="M286" s="35">
        <v>538.35738566131022</v>
      </c>
      <c r="N286" s="34">
        <v>538.35738566131022</v>
      </c>
      <c r="O286" s="35">
        <v>3093.3932442315613</v>
      </c>
      <c r="P286" s="34">
        <v>3093.3932442315613</v>
      </c>
      <c r="Q286" s="130">
        <v>835.10594767202304</v>
      </c>
      <c r="R286" s="34">
        <v>1400.6893404923774</v>
      </c>
      <c r="S286" s="35">
        <v>498.34402734857849</v>
      </c>
      <c r="T286" s="34">
        <v>796.87960444993826</v>
      </c>
      <c r="U286" s="35">
        <v>167.57619271874779</v>
      </c>
      <c r="V286" s="34">
        <v>175.77176435068014</v>
      </c>
      <c r="W286" s="35">
        <v>336.7619203234446</v>
      </c>
      <c r="X286" s="34">
        <v>603.80973604243923</v>
      </c>
      <c r="Y286" s="90">
        <v>1119.4442789451998</v>
      </c>
      <c r="Z286" s="91">
        <v>1498.983038988463</v>
      </c>
      <c r="AA286" s="90">
        <v>74.600046056683084</v>
      </c>
      <c r="AB286" s="91">
        <v>93.442641047999061</v>
      </c>
      <c r="AC286" s="90">
        <v>-283.60612484548824</v>
      </c>
      <c r="AD286" s="91">
        <v>-127.76327693654719</v>
      </c>
      <c r="AE286" s="96">
        <v>3.1122744334608279</v>
      </c>
      <c r="AF286" s="97">
        <v>2.4335762755171246</v>
      </c>
      <c r="AG286" s="90">
        <v>438.52627214668314</v>
      </c>
      <c r="AH286" s="91">
        <v>1181.1549915018543</v>
      </c>
      <c r="AI286" s="90">
        <v>33.622569973913748</v>
      </c>
      <c r="AJ286" s="91">
        <v>69.676168573150719</v>
      </c>
      <c r="AK286" s="106">
        <v>2050.714307787392</v>
      </c>
      <c r="AL286" s="107">
        <v>4269.2530526370001</v>
      </c>
      <c r="AM286" s="106"/>
      <c r="AN286" s="107"/>
      <c r="AO286" s="106">
        <v>1491.066822208488</v>
      </c>
      <c r="AP286" s="107">
        <v>0</v>
      </c>
      <c r="AQ286" s="122">
        <v>72.386868991280295</v>
      </c>
      <c r="AR286" s="115">
        <v>58.890892202186848</v>
      </c>
      <c r="AS286" s="114">
        <v>66.108975197900278</v>
      </c>
      <c r="AT286" s="115">
        <v>103.41002630467817</v>
      </c>
      <c r="AU286" s="106">
        <v>2875.1629779563245</v>
      </c>
      <c r="AV286" s="107">
        <v>5102.1042220333738</v>
      </c>
      <c r="AW286" s="151"/>
      <c r="AZ286" s="8"/>
      <c r="BA286" s="8"/>
      <c r="BB286" s="8"/>
      <c r="BC286" s="8"/>
      <c r="BD286" s="8"/>
      <c r="BE286" s="8"/>
    </row>
    <row r="287" spans="1:57" ht="15" customHeight="1" x14ac:dyDescent="0.3">
      <c r="A287" s="38" t="s">
        <v>284</v>
      </c>
      <c r="B287" s="146">
        <v>1283</v>
      </c>
      <c r="C287" s="160">
        <f>_xlfn.XLOOKUP($A287,'Kunnat aakkosjärj.'!$B$20:$B$312,'Kunnat aakkosjärj.'!D$20:D$312)</f>
        <v>9.36</v>
      </c>
      <c r="D287" s="35">
        <v>1269.6001247077163</v>
      </c>
      <c r="E287" s="34">
        <v>1655.3418472330475</v>
      </c>
      <c r="F287" s="35">
        <v>3998.9146999220575</v>
      </c>
      <c r="G287" s="34">
        <v>4352.3716991426345</v>
      </c>
      <c r="H287" s="287">
        <v>31.748617311903704</v>
      </c>
      <c r="I287" s="288">
        <v>38.033099230911972</v>
      </c>
      <c r="J287" s="35">
        <v>-2729.3145752143414</v>
      </c>
      <c r="K287" s="34">
        <v>-2697.0298519095868</v>
      </c>
      <c r="L287" s="123">
        <v>2512.1140374123152</v>
      </c>
      <c r="M287" s="35">
        <v>1286.5908028059237</v>
      </c>
      <c r="N287" s="34">
        <v>1286.5908028059237</v>
      </c>
      <c r="O287" s="35">
        <v>3798.704840218239</v>
      </c>
      <c r="P287" s="34">
        <v>3798.704840218239</v>
      </c>
      <c r="Q287" s="130">
        <v>1099.3692517537022</v>
      </c>
      <c r="R287" s="34">
        <v>1132.4528448947779</v>
      </c>
      <c r="S287" s="35">
        <v>557.22472330475443</v>
      </c>
      <c r="T287" s="34">
        <v>582.45033515198759</v>
      </c>
      <c r="U287" s="35">
        <v>197.2936960215315</v>
      </c>
      <c r="V287" s="34">
        <v>194.42908288468402</v>
      </c>
      <c r="W287" s="35">
        <v>542.14452844894777</v>
      </c>
      <c r="X287" s="34">
        <v>550.00250974279027</v>
      </c>
      <c r="Y287" s="90">
        <v>277.19151987529227</v>
      </c>
      <c r="Z287" s="91">
        <v>312.25313328137179</v>
      </c>
      <c r="AA287" s="90">
        <v>396.60998729265083</v>
      </c>
      <c r="AB287" s="91">
        <v>362.67141117021964</v>
      </c>
      <c r="AC287" s="90">
        <v>1025.1750974279032</v>
      </c>
      <c r="AD287" s="91">
        <v>853.04947778643805</v>
      </c>
      <c r="AE287" s="96" t="e">
        <v>#NUM!</v>
      </c>
      <c r="AF287" s="97">
        <v>5557.321667957508</v>
      </c>
      <c r="AG287" s="90">
        <v>3965.4997116134059</v>
      </c>
      <c r="AH287" s="91">
        <v>4074.7891582229154</v>
      </c>
      <c r="AI287" s="90">
        <v>339.205284423227</v>
      </c>
      <c r="AJ287" s="91">
        <v>319.38332783393111</v>
      </c>
      <c r="AK287" s="106">
        <v>0</v>
      </c>
      <c r="AL287" s="107">
        <v>1.2160717069368667</v>
      </c>
      <c r="AM287" s="106"/>
      <c r="AN287" s="107"/>
      <c r="AO287" s="106">
        <v>0</v>
      </c>
      <c r="AP287" s="107">
        <v>0</v>
      </c>
      <c r="AQ287" s="122">
        <v>91.871501955633789</v>
      </c>
      <c r="AR287" s="115">
        <v>91.279888989805002</v>
      </c>
      <c r="AS287" s="114">
        <v>16.606858529834167</v>
      </c>
      <c r="AT287" s="115">
        <v>16.5721840122172</v>
      </c>
      <c r="AU287" s="106">
        <v>4572.5544193296955</v>
      </c>
      <c r="AV287" s="107">
        <v>4644.8647778643799</v>
      </c>
      <c r="AW287" s="151"/>
      <c r="AZ287" s="8"/>
      <c r="BA287" s="8"/>
      <c r="BB287" s="8"/>
      <c r="BC287" s="8"/>
      <c r="BD287" s="8"/>
      <c r="BE287" s="8"/>
    </row>
    <row r="288" spans="1:57" ht="15" customHeight="1" x14ac:dyDescent="0.3">
      <c r="A288" s="38" t="s">
        <v>299</v>
      </c>
      <c r="B288" s="146">
        <v>6377</v>
      </c>
      <c r="C288" s="160">
        <f>_xlfn.XLOOKUP($A288,'Kunnat aakkosjärj.'!$B$20:$B$312,'Kunnat aakkosjärj.'!D$20:D$312)</f>
        <v>8.86</v>
      </c>
      <c r="D288" s="35">
        <v>1413.2103277403166</v>
      </c>
      <c r="E288" s="34">
        <v>1672.1194276305473</v>
      </c>
      <c r="F288" s="35">
        <v>3465.293426376039</v>
      </c>
      <c r="G288" s="34">
        <v>4018.7481605770736</v>
      </c>
      <c r="H288" s="287">
        <v>40.78183731812387</v>
      </c>
      <c r="I288" s="288">
        <v>41.607967476878137</v>
      </c>
      <c r="J288" s="35">
        <v>-2052.0830986357223</v>
      </c>
      <c r="K288" s="34">
        <v>-2346.6287329465267</v>
      </c>
      <c r="L288" s="123">
        <v>2506.4015744080289</v>
      </c>
      <c r="M288" s="35">
        <v>559.67367100517481</v>
      </c>
      <c r="N288" s="34">
        <v>968.03613611416029</v>
      </c>
      <c r="O288" s="35">
        <v>3066.0752454132034</v>
      </c>
      <c r="P288" s="34">
        <v>3474.4377105221893</v>
      </c>
      <c r="Q288" s="130">
        <v>1015.2255731535205</v>
      </c>
      <c r="R288" s="34">
        <v>1089.4128242120119</v>
      </c>
      <c r="S288" s="35">
        <v>361.66016308609062</v>
      </c>
      <c r="T288" s="34">
        <v>464.65148345617058</v>
      </c>
      <c r="U288" s="35">
        <v>280.71257959142531</v>
      </c>
      <c r="V288" s="34">
        <v>234.45805361660348</v>
      </c>
      <c r="W288" s="35">
        <v>653.56541006742987</v>
      </c>
      <c r="X288" s="34">
        <v>624.76134075584127</v>
      </c>
      <c r="Y288" s="90">
        <v>593.66077465893045</v>
      </c>
      <c r="Z288" s="91">
        <v>639.57352203230357</v>
      </c>
      <c r="AA288" s="90">
        <v>171.01105824901217</v>
      </c>
      <c r="AB288" s="91">
        <v>170.33425973456539</v>
      </c>
      <c r="AC288" s="90">
        <v>426.88858083738432</v>
      </c>
      <c r="AD288" s="91">
        <v>469.85683863885839</v>
      </c>
      <c r="AE288" s="96">
        <v>8.6303093808696829</v>
      </c>
      <c r="AF288" s="97">
        <v>4.0841025744414301</v>
      </c>
      <c r="AG288" s="90">
        <v>463.9601975850714</v>
      </c>
      <c r="AH288" s="91">
        <v>627.95449114003452</v>
      </c>
      <c r="AI288" s="90">
        <v>40.627271050959756</v>
      </c>
      <c r="AJ288" s="91">
        <v>47.378657348934368</v>
      </c>
      <c r="AK288" s="106">
        <v>773.3374627567822</v>
      </c>
      <c r="AL288" s="107">
        <v>1820.0198808217028</v>
      </c>
      <c r="AM288" s="106"/>
      <c r="AN288" s="107"/>
      <c r="AO288" s="106">
        <v>108.20134859651874</v>
      </c>
      <c r="AP288" s="107">
        <v>0</v>
      </c>
      <c r="AQ288" s="122">
        <v>75.841701529112754</v>
      </c>
      <c r="AR288" s="115">
        <v>61.42243425875472</v>
      </c>
      <c r="AS288" s="114">
        <v>34.916325455569371</v>
      </c>
      <c r="AT288" s="115">
        <v>52.714114594897907</v>
      </c>
      <c r="AU288" s="106">
        <v>1531.1479896503058</v>
      </c>
      <c r="AV288" s="107">
        <v>932.56101458366004</v>
      </c>
      <c r="AW288" s="151"/>
      <c r="AZ288" s="8"/>
      <c r="BA288" s="8"/>
      <c r="BB288" s="8"/>
      <c r="BC288" s="8"/>
      <c r="BD288" s="8"/>
      <c r="BE288" s="8"/>
    </row>
    <row r="289" spans="1:57" ht="15" customHeight="1" x14ac:dyDescent="0.3">
      <c r="A289" s="38" t="s">
        <v>318</v>
      </c>
      <c r="B289" s="146">
        <v>12533</v>
      </c>
      <c r="C289" s="160">
        <f>_xlfn.XLOOKUP($A289,'Kunnat aakkosjärj.'!$B$20:$B$312,'Kunnat aakkosjärj.'!D$20:D$312)</f>
        <v>8.86</v>
      </c>
      <c r="D289" s="35">
        <v>674.18342136758963</v>
      </c>
      <c r="E289" s="34">
        <v>1282.8559826059204</v>
      </c>
      <c r="F289" s="35">
        <v>3204.674630974228</v>
      </c>
      <c r="G289" s="34">
        <v>3689.159210085375</v>
      </c>
      <c r="H289" s="287">
        <v>21.037499871325046</v>
      </c>
      <c r="I289" s="288">
        <v>34.77366818701848</v>
      </c>
      <c r="J289" s="35">
        <v>-2530.4912096066382</v>
      </c>
      <c r="K289" s="34">
        <v>-2393.293958349956</v>
      </c>
      <c r="L289" s="123">
        <v>2493.7768371499242</v>
      </c>
      <c r="M289" s="35">
        <v>714.03255405728873</v>
      </c>
      <c r="N289" s="34">
        <v>714.03255405728873</v>
      </c>
      <c r="O289" s="35">
        <v>3207.8093912072127</v>
      </c>
      <c r="P289" s="34">
        <v>3207.8093912072127</v>
      </c>
      <c r="Q289" s="130">
        <v>662.07408282135168</v>
      </c>
      <c r="R289" s="34">
        <v>770.62424160217017</v>
      </c>
      <c r="S289" s="35">
        <v>269.08072927471471</v>
      </c>
      <c r="T289" s="34">
        <v>400.05592037022257</v>
      </c>
      <c r="U289" s="35">
        <v>246.05035247448546</v>
      </c>
      <c r="V289" s="34">
        <v>192.62913066978578</v>
      </c>
      <c r="W289" s="35">
        <v>392.99335354663691</v>
      </c>
      <c r="X289" s="34">
        <v>370.56832123194761</v>
      </c>
      <c r="Y289" s="90">
        <v>371.92689858772843</v>
      </c>
      <c r="Z289" s="91">
        <v>410.86164445862926</v>
      </c>
      <c r="AA289" s="90">
        <v>178.01188495249011</v>
      </c>
      <c r="AB289" s="91">
        <v>187.56295507154999</v>
      </c>
      <c r="AC289" s="90">
        <v>290.42279103167635</v>
      </c>
      <c r="AD289" s="91">
        <v>348.09528365116097</v>
      </c>
      <c r="AE289" s="96">
        <v>3.6611022727373674</v>
      </c>
      <c r="AF289" s="97">
        <v>2.2611292523985491</v>
      </c>
      <c r="AG289" s="90">
        <v>400.99241043644776</v>
      </c>
      <c r="AH289" s="91">
        <v>544.79595148807152</v>
      </c>
      <c r="AI289" s="90">
        <v>38.06004875266553</v>
      </c>
      <c r="AJ289" s="91">
        <v>44.409978632504952</v>
      </c>
      <c r="AK289" s="106">
        <v>1278.6912112024256</v>
      </c>
      <c r="AL289" s="107">
        <v>2481.321395515838</v>
      </c>
      <c r="AM289" s="106"/>
      <c r="AN289" s="107"/>
      <c r="AO289" s="106">
        <v>144.18786483683076</v>
      </c>
      <c r="AP289" s="107">
        <v>0</v>
      </c>
      <c r="AQ289" s="122">
        <v>65.014868350297064</v>
      </c>
      <c r="AR289" s="115">
        <v>44.940919735851992</v>
      </c>
      <c r="AS289" s="114">
        <v>47.073239627443847</v>
      </c>
      <c r="AT289" s="115">
        <v>69.566268291711665</v>
      </c>
      <c r="AU289" s="106">
        <v>960.01171946062391</v>
      </c>
      <c r="AV289" s="107">
        <v>-64.115443229873108</v>
      </c>
      <c r="AW289" s="151"/>
      <c r="AZ289" s="8"/>
      <c r="BA289" s="8"/>
      <c r="BB289" s="8"/>
      <c r="BC289" s="8"/>
      <c r="BD289" s="8"/>
      <c r="BE289" s="8"/>
    </row>
    <row r="290" spans="1:57" ht="15" customHeight="1" x14ac:dyDescent="0.3">
      <c r="A290" s="38"/>
      <c r="B290" s="146"/>
      <c r="C290" s="160"/>
      <c r="D290" s="35"/>
      <c r="E290" s="34"/>
      <c r="F290" s="35"/>
      <c r="G290" s="34"/>
      <c r="H290" s="287"/>
      <c r="I290" s="288"/>
      <c r="J290" s="35"/>
      <c r="K290" s="34"/>
      <c r="L290" s="123"/>
      <c r="M290" s="35"/>
      <c r="N290" s="34"/>
      <c r="O290" s="35"/>
      <c r="P290" s="34"/>
      <c r="Q290" s="130"/>
      <c r="R290" s="34"/>
      <c r="S290" s="35"/>
      <c r="T290" s="34"/>
      <c r="U290" s="35"/>
      <c r="V290" s="34"/>
      <c r="W290" s="35"/>
      <c r="X290" s="34"/>
      <c r="Y290" s="90"/>
      <c r="Z290" s="91"/>
      <c r="AA290" s="90"/>
      <c r="AB290" s="91"/>
      <c r="AC290" s="90"/>
      <c r="AD290" s="91"/>
      <c r="AE290" s="96"/>
      <c r="AF290" s="97"/>
      <c r="AG290" s="90"/>
      <c r="AH290" s="91"/>
      <c r="AI290" s="90"/>
      <c r="AJ290" s="91"/>
      <c r="AK290" s="106"/>
      <c r="AL290" s="107"/>
      <c r="AM290" s="106"/>
      <c r="AN290" s="107"/>
      <c r="AO290" s="106"/>
      <c r="AP290" s="107"/>
      <c r="AQ290" s="122"/>
      <c r="AR290" s="115"/>
      <c r="AS290" s="114"/>
      <c r="AT290" s="115"/>
      <c r="AU290" s="106"/>
      <c r="AV290" s="107"/>
      <c r="AW290" s="151"/>
      <c r="AZ290" s="8"/>
      <c r="BA290" s="8"/>
      <c r="BB290" s="8"/>
      <c r="BC290" s="8"/>
      <c r="BD290" s="8"/>
      <c r="BE290" s="8"/>
    </row>
    <row r="291" spans="1:57" ht="15" customHeight="1" x14ac:dyDescent="0.3">
      <c r="A291" s="289" t="s">
        <v>355</v>
      </c>
      <c r="B291" s="146">
        <v>1759537</v>
      </c>
      <c r="C291" s="160">
        <f>maakunnittain!C30</f>
        <v>6.04</v>
      </c>
      <c r="D291" s="35">
        <v>1265.6668899545732</v>
      </c>
      <c r="E291" s="34">
        <v>3937.2736445098913</v>
      </c>
      <c r="F291" s="35">
        <v>3873.4719953715089</v>
      </c>
      <c r="G291" s="34">
        <v>5791.2649843055297</v>
      </c>
      <c r="H291" s="287">
        <v>32.675255983958181</v>
      </c>
      <c r="I291" s="288">
        <v>67.986418428098176</v>
      </c>
      <c r="J291" s="35">
        <v>-2526.991769118808</v>
      </c>
      <c r="K291" s="34">
        <v>-1844.6477608711839</v>
      </c>
      <c r="L291" s="123">
        <v>2840.2176209650611</v>
      </c>
      <c r="M291" s="35">
        <v>628.903595548147</v>
      </c>
      <c r="N291" s="34">
        <v>718.89697780722986</v>
      </c>
      <c r="O291" s="35">
        <v>3469.1212165132074</v>
      </c>
      <c r="P291" s="34">
        <v>3559.1145987722903</v>
      </c>
      <c r="Q291" s="130">
        <v>1070.8952073698936</v>
      </c>
      <c r="R291" s="34">
        <v>1630.2260304102726</v>
      </c>
      <c r="S291" s="35">
        <v>523.68583776300238</v>
      </c>
      <c r="T291" s="34">
        <v>1089.371900517011</v>
      </c>
      <c r="U291" s="35">
        <v>204.49191674618751</v>
      </c>
      <c r="V291" s="34">
        <v>149.64825415788442</v>
      </c>
      <c r="W291" s="35">
        <v>539.48553642804893</v>
      </c>
      <c r="X291" s="34">
        <v>540.7203565199253</v>
      </c>
      <c r="Y291" s="90">
        <v>964.579923388937</v>
      </c>
      <c r="Z291" s="91">
        <v>2002.7428999617509</v>
      </c>
      <c r="AA291" s="90">
        <v>111.02063142267622</v>
      </c>
      <c r="AB291" s="91">
        <v>81.399665950202959</v>
      </c>
      <c r="AC291" s="90">
        <v>156.83144412422132</v>
      </c>
      <c r="AD291" s="91">
        <v>-191.25068087798098</v>
      </c>
      <c r="AE291" s="96">
        <v>2.883709583147517</v>
      </c>
      <c r="AF291" s="97">
        <v>1.3755094255996378</v>
      </c>
      <c r="AG291" s="90">
        <v>1630.8741214080753</v>
      </c>
      <c r="AH291" s="91">
        <v>2046.7705051556177</v>
      </c>
      <c r="AI291" s="90">
        <v>115.92308110149443</v>
      </c>
      <c r="AJ291" s="91">
        <v>86.37793373839898</v>
      </c>
      <c r="AK291" s="106">
        <v>2709.5609079604465</v>
      </c>
      <c r="AL291" s="107">
        <v>9049.4753445309761</v>
      </c>
      <c r="AM291" s="106"/>
      <c r="AN291" s="107"/>
      <c r="AO291" s="106">
        <v>1771.5461232187783</v>
      </c>
      <c r="AP291" s="107">
        <v>509.05806680393761</v>
      </c>
      <c r="AQ291" s="122">
        <v>73.483881586377777</v>
      </c>
      <c r="AR291" s="115">
        <v>52.439056566797383</v>
      </c>
      <c r="AS291" s="114">
        <v>80.617796981286105</v>
      </c>
      <c r="AT291" s="115">
        <v>143.04172037399667</v>
      </c>
      <c r="AU291" s="106">
        <v>5948.1226150572556</v>
      </c>
      <c r="AV291" s="107">
        <v>6100.3254801632474</v>
      </c>
      <c r="AW291" s="151"/>
      <c r="AZ291" s="8"/>
      <c r="BA291" s="8"/>
      <c r="BB291" s="8"/>
      <c r="BC291" s="8"/>
      <c r="BD291" s="8"/>
      <c r="BE291" s="8"/>
    </row>
    <row r="292" spans="1:57" ht="15" customHeight="1" x14ac:dyDescent="0.3">
      <c r="A292" s="38" t="s">
        <v>83</v>
      </c>
      <c r="B292" s="146">
        <v>4700</v>
      </c>
      <c r="C292" s="160">
        <f>_xlfn.XLOOKUP($A292,'Kunnat aakkosjärj.'!$B$20:$B$312,'Kunnat aakkosjärj.'!D$20:D$312)</f>
        <v>8.86</v>
      </c>
      <c r="D292" s="35">
        <v>854.71647021276601</v>
      </c>
      <c r="E292" s="34">
        <v>1798.009655319149</v>
      </c>
      <c r="F292" s="35">
        <v>3666.5053085106383</v>
      </c>
      <c r="G292" s="34">
        <v>4508.8829489361697</v>
      </c>
      <c r="H292" s="287">
        <v>23.311475050337734</v>
      </c>
      <c r="I292" s="288">
        <v>39.877053267558722</v>
      </c>
      <c r="J292" s="35">
        <v>-2811.7888382978722</v>
      </c>
      <c r="K292" s="34">
        <v>-2726.4655978723404</v>
      </c>
      <c r="L292" s="123">
        <v>2523.2607468085107</v>
      </c>
      <c r="M292" s="35">
        <v>749.45063829787239</v>
      </c>
      <c r="N292" s="34">
        <v>749.45063829787239</v>
      </c>
      <c r="O292" s="35">
        <v>3272.7113851063832</v>
      </c>
      <c r="P292" s="34">
        <v>3272.7113851063832</v>
      </c>
      <c r="Q292" s="130">
        <v>429.49793617021277</v>
      </c>
      <c r="R292" s="34">
        <v>502.31744893617014</v>
      </c>
      <c r="S292" s="35">
        <v>321.96041489361698</v>
      </c>
      <c r="T292" s="34">
        <v>405.45130638297871</v>
      </c>
      <c r="U292" s="35">
        <v>133.40085187557253</v>
      </c>
      <c r="V292" s="34">
        <v>123.89094350622076</v>
      </c>
      <c r="W292" s="35">
        <v>107.53752127659574</v>
      </c>
      <c r="X292" s="34">
        <v>96.866142553191494</v>
      </c>
      <c r="Y292" s="90">
        <v>254.58541914893615</v>
      </c>
      <c r="Z292" s="91">
        <v>263.20075319148935</v>
      </c>
      <c r="AA292" s="90">
        <v>168.70484476526531</v>
      </c>
      <c r="AB292" s="91">
        <v>190.84954843222414</v>
      </c>
      <c r="AC292" s="90">
        <v>177.61817234042553</v>
      </c>
      <c r="AD292" s="91">
        <v>243.61922978723402</v>
      </c>
      <c r="AE292" s="96">
        <v>0.88149278274050769</v>
      </c>
      <c r="AF292" s="97">
        <v>0.85533221989784214</v>
      </c>
      <c r="AG292" s="90">
        <v>1588.6639404255318</v>
      </c>
      <c r="AH292" s="91">
        <v>1806.1721489361701</v>
      </c>
      <c r="AI292" s="90">
        <v>133.15034233013904</v>
      </c>
      <c r="AJ292" s="91">
        <v>122.82544894876601</v>
      </c>
      <c r="AK292" s="106">
        <v>4005.8827085106382</v>
      </c>
      <c r="AL292" s="107">
        <v>4870.7717382978726</v>
      </c>
      <c r="AM292" s="106"/>
      <c r="AN292" s="107"/>
      <c r="AO292" s="106">
        <v>0</v>
      </c>
      <c r="AP292" s="107">
        <v>0</v>
      </c>
      <c r="AQ292" s="122">
        <v>42.586832456234866</v>
      </c>
      <c r="AR292" s="115">
        <v>47.232029174982607</v>
      </c>
      <c r="AS292" s="114">
        <v>111.20310515864773</v>
      </c>
      <c r="AT292" s="115">
        <v>110.46520620115645</v>
      </c>
      <c r="AU292" s="106">
        <v>1595.3944723404254</v>
      </c>
      <c r="AV292" s="107">
        <v>2842.5103999999997</v>
      </c>
      <c r="AW292" s="151"/>
      <c r="AZ292" s="8"/>
      <c r="BA292" s="8"/>
      <c r="BB292" s="8"/>
      <c r="BC292" s="8"/>
      <c r="BD292" s="8"/>
      <c r="BE292" s="8"/>
    </row>
    <row r="293" spans="1:57" ht="15" customHeight="1" x14ac:dyDescent="0.3">
      <c r="A293" s="38" t="s">
        <v>87</v>
      </c>
      <c r="B293" s="146">
        <v>314024</v>
      </c>
      <c r="C293" s="160">
        <f>_xlfn.XLOOKUP($A293,'Kunnat aakkosjärj.'!$B$20:$B$312,'Kunnat aakkosjärj.'!D$20:D$312)</f>
        <v>5.36</v>
      </c>
      <c r="D293" s="35">
        <v>1286.2648930336534</v>
      </c>
      <c r="E293" s="34">
        <v>2550.595512922579</v>
      </c>
      <c r="F293" s="35">
        <v>4086.6210769877457</v>
      </c>
      <c r="G293" s="34">
        <v>5031.0568943774997</v>
      </c>
      <c r="H293" s="287">
        <v>31.475022244581609</v>
      </c>
      <c r="I293" s="288">
        <v>50.697011909625168</v>
      </c>
      <c r="J293" s="35">
        <v>-2765.7751635543782</v>
      </c>
      <c r="K293" s="34">
        <v>-2470.3213785888979</v>
      </c>
      <c r="L293" s="123">
        <v>2902.2860999796194</v>
      </c>
      <c r="M293" s="35">
        <v>1142.764018036838</v>
      </c>
      <c r="N293" s="34">
        <v>1361.3364571816167</v>
      </c>
      <c r="O293" s="35">
        <v>4045.0501180164574</v>
      </c>
      <c r="P293" s="34">
        <v>4263.6225571612358</v>
      </c>
      <c r="Q293" s="130">
        <v>1446.6008960143174</v>
      </c>
      <c r="R293" s="34">
        <v>1771.1663644816958</v>
      </c>
      <c r="S293" s="35">
        <v>613.48413812320075</v>
      </c>
      <c r="T293" s="34">
        <v>1149.9472245433471</v>
      </c>
      <c r="U293" s="35">
        <v>235.80086364414018</v>
      </c>
      <c r="V293" s="34">
        <v>154.02153478695857</v>
      </c>
      <c r="W293" s="35">
        <v>833.11675789111666</v>
      </c>
      <c r="X293" s="34">
        <v>621.21913993834858</v>
      </c>
      <c r="Y293" s="90">
        <v>928.99417261101064</v>
      </c>
      <c r="Z293" s="91">
        <v>1174.6085565434489</v>
      </c>
      <c r="AA293" s="90">
        <v>155.71689668930136</v>
      </c>
      <c r="AB293" s="91">
        <v>150.78779688901238</v>
      </c>
      <c r="AC293" s="90">
        <v>532.84922818001178</v>
      </c>
      <c r="AD293" s="91">
        <v>600.79900835604928</v>
      </c>
      <c r="AE293" s="96">
        <v>3.6103267001078261</v>
      </c>
      <c r="AF293" s="97">
        <v>1.1329102961237354</v>
      </c>
      <c r="AG293" s="90">
        <v>4180.9288284016511</v>
      </c>
      <c r="AH293" s="91">
        <v>4470.4349405777903</v>
      </c>
      <c r="AI293" s="90">
        <v>288.1236465539161</v>
      </c>
      <c r="AJ293" s="91">
        <v>230.77884751353523</v>
      </c>
      <c r="AK293" s="106">
        <v>3018.1465857705143</v>
      </c>
      <c r="AL293" s="107">
        <v>12272.968147561971</v>
      </c>
      <c r="AM293" s="106"/>
      <c r="AN293" s="107"/>
      <c r="AO293" s="106">
        <v>1404.1972894746898</v>
      </c>
      <c r="AP293" s="107">
        <v>620.09293595393979</v>
      </c>
      <c r="AQ293" s="122">
        <v>75.605867532714782</v>
      </c>
      <c r="AR293" s="115">
        <v>44.0887154465129</v>
      </c>
      <c r="AS293" s="114">
        <v>67.543821773049089</v>
      </c>
      <c r="AT293" s="115">
        <v>193.69585084271969</v>
      </c>
      <c r="AU293" s="106">
        <v>4220.9169286742408</v>
      </c>
      <c r="AV293" s="107">
        <v>3870.0810724976436</v>
      </c>
      <c r="AW293" s="151"/>
      <c r="AZ293" s="8"/>
      <c r="BA293" s="8"/>
      <c r="BB293" s="8"/>
      <c r="BC293" s="8"/>
      <c r="BD293" s="8"/>
      <c r="BE293" s="8"/>
    </row>
    <row r="294" spans="1:57" ht="15" customHeight="1" x14ac:dyDescent="0.3">
      <c r="A294" s="38" t="s">
        <v>97</v>
      </c>
      <c r="B294" s="146">
        <v>7721</v>
      </c>
      <c r="C294" s="160">
        <f>_xlfn.XLOOKUP($A294,'Kunnat aakkosjärj.'!$B$20:$B$312,'Kunnat aakkosjärj.'!D$20:D$312)</f>
        <v>9.11</v>
      </c>
      <c r="D294" s="35">
        <v>1888.6139994819323</v>
      </c>
      <c r="E294" s="34">
        <v>4035.3768462634371</v>
      </c>
      <c r="F294" s="35">
        <v>4266.4089237145445</v>
      </c>
      <c r="G294" s="34">
        <v>5527.9872710788759</v>
      </c>
      <c r="H294" s="287">
        <v>44.267064720031861</v>
      </c>
      <c r="I294" s="288">
        <v>72.999025655785715</v>
      </c>
      <c r="J294" s="35">
        <v>-2348.5170509001423</v>
      </c>
      <c r="K294" s="34">
        <v>-1492.6104248154384</v>
      </c>
      <c r="L294" s="123">
        <v>3227.5281673358372</v>
      </c>
      <c r="M294" s="35">
        <v>9.0913948970340641</v>
      </c>
      <c r="N294" s="34">
        <v>9.0913948970340641</v>
      </c>
      <c r="O294" s="35">
        <v>3236.6195622328714</v>
      </c>
      <c r="P294" s="34">
        <v>3236.6195622328714</v>
      </c>
      <c r="Q294" s="130">
        <v>1042.5230604843932</v>
      </c>
      <c r="R294" s="34">
        <v>1677.4362155161248</v>
      </c>
      <c r="S294" s="35">
        <v>405.39669731900011</v>
      </c>
      <c r="T294" s="34">
        <v>988.65877736044558</v>
      </c>
      <c r="U294" s="35">
        <v>257.16121206188529</v>
      </c>
      <c r="V294" s="34">
        <v>169.66786255563323</v>
      </c>
      <c r="W294" s="35">
        <v>637.12636316539317</v>
      </c>
      <c r="X294" s="34">
        <v>688.77743815567931</v>
      </c>
      <c r="Y294" s="90">
        <v>736.25442688770886</v>
      </c>
      <c r="Z294" s="91">
        <v>886.58352415490219</v>
      </c>
      <c r="AA294" s="90">
        <v>141.59820605647718</v>
      </c>
      <c r="AB294" s="91">
        <v>189.2022770347632</v>
      </c>
      <c r="AC294" s="90">
        <v>311.01967361740708</v>
      </c>
      <c r="AD294" s="91">
        <v>786.8813586323015</v>
      </c>
      <c r="AE294" s="96">
        <v>1.2765935148232463</v>
      </c>
      <c r="AF294" s="97">
        <v>1.8076271035477374</v>
      </c>
      <c r="AG294" s="90">
        <v>91.002687475715575</v>
      </c>
      <c r="AH294" s="91">
        <v>1774.3542727625954</v>
      </c>
      <c r="AI294" s="90">
        <v>5.5995494962510897</v>
      </c>
      <c r="AJ294" s="91">
        <v>87.335642577839934</v>
      </c>
      <c r="AK294" s="106">
        <v>6379.1402668048177</v>
      </c>
      <c r="AL294" s="107">
        <v>7059.5574433363554</v>
      </c>
      <c r="AM294" s="106"/>
      <c r="AN294" s="107"/>
      <c r="AO294" s="106">
        <v>4068.164116047144</v>
      </c>
      <c r="AP294" s="107">
        <v>37.176491387126021</v>
      </c>
      <c r="AQ294" s="122">
        <v>51.148625885645473</v>
      </c>
      <c r="AR294" s="115">
        <v>54.693208548142721</v>
      </c>
      <c r="AS294" s="114">
        <v>140.11824027782981</v>
      </c>
      <c r="AT294" s="115">
        <v>111.54508543413915</v>
      </c>
      <c r="AU294" s="106">
        <v>2615.7561753658852</v>
      </c>
      <c r="AV294" s="107">
        <v>4853.7015865820495</v>
      </c>
      <c r="AW294" s="151"/>
      <c r="AZ294" s="8"/>
      <c r="BA294" s="8"/>
      <c r="BB294" s="8"/>
      <c r="BC294" s="8"/>
      <c r="BD294" s="8"/>
      <c r="BE294" s="8"/>
    </row>
    <row r="295" spans="1:57" ht="15" customHeight="1" x14ac:dyDescent="0.3">
      <c r="A295" s="38" t="s">
        <v>103</v>
      </c>
      <c r="B295" s="146">
        <v>674500</v>
      </c>
      <c r="C295" s="160">
        <f>_xlfn.XLOOKUP($A295,'Kunnat aakkosjärj.'!$B$20:$B$312,'Kunnat aakkosjärj.'!D$20:D$312)</f>
        <v>5.36</v>
      </c>
      <c r="D295" s="35">
        <v>1756.5425584877687</v>
      </c>
      <c r="E295" s="34">
        <v>6228.8459037954044</v>
      </c>
      <c r="F295" s="35">
        <v>4291.2299956263905</v>
      </c>
      <c r="G295" s="34">
        <v>7373.1100849814675</v>
      </c>
      <c r="H295" s="287">
        <v>40.933311900737834</v>
      </c>
      <c r="I295" s="288">
        <v>84.480576473192059</v>
      </c>
      <c r="J295" s="35">
        <v>-2350.3481798665675</v>
      </c>
      <c r="K295" s="34">
        <v>-1145.1547398665678</v>
      </c>
      <c r="L295" s="123">
        <v>3021.986933521127</v>
      </c>
      <c r="M295" s="35">
        <v>296.82791252779839</v>
      </c>
      <c r="N295" s="34">
        <v>297.86403113417344</v>
      </c>
      <c r="O295" s="35">
        <v>3318.8148460489256</v>
      </c>
      <c r="P295" s="34">
        <v>3319.8509646553002</v>
      </c>
      <c r="Q295" s="130">
        <v>1207.7010790066715</v>
      </c>
      <c r="R295" s="34">
        <v>2068.5366573313563</v>
      </c>
      <c r="S295" s="35">
        <v>540.93803822090433</v>
      </c>
      <c r="T295" s="34">
        <v>1436.1726246849519</v>
      </c>
      <c r="U295" s="35">
        <v>223.26052036915166</v>
      </c>
      <c r="V295" s="34">
        <v>144.03119943781994</v>
      </c>
      <c r="W295" s="35">
        <v>647.51437779095625</v>
      </c>
      <c r="X295" s="34">
        <v>632.77665718309856</v>
      </c>
      <c r="Y295" s="90">
        <v>1224.2285473535953</v>
      </c>
      <c r="Z295" s="91">
        <v>3200.0513345737586</v>
      </c>
      <c r="AA295" s="90">
        <v>98.64996871845122</v>
      </c>
      <c r="AB295" s="91">
        <v>64.640733571446972</v>
      </c>
      <c r="AC295" s="90">
        <v>34.364767472201628</v>
      </c>
      <c r="AD295" s="91">
        <v>-857.72080561897701</v>
      </c>
      <c r="AE295" s="96">
        <v>5.0354076093886473</v>
      </c>
      <c r="AF295" s="97">
        <v>1.4624569150522437</v>
      </c>
      <c r="AG295" s="90">
        <v>1687.9560932690883</v>
      </c>
      <c r="AH295" s="91">
        <v>2248.6409467309118</v>
      </c>
      <c r="AI295" s="90">
        <v>111.18182617489524</v>
      </c>
      <c r="AJ295" s="91">
        <v>71.838076683279283</v>
      </c>
      <c r="AK295" s="106">
        <v>1571.173461245367</v>
      </c>
      <c r="AL295" s="107">
        <v>10679.855456530764</v>
      </c>
      <c r="AM295" s="106"/>
      <c r="AN295" s="107"/>
      <c r="AO295" s="106">
        <v>3354.6839598813935</v>
      </c>
      <c r="AP295" s="107">
        <v>740.7259949295775</v>
      </c>
      <c r="AQ295" s="122">
        <v>82.451164301426147</v>
      </c>
      <c r="AR295" s="115">
        <v>60.503571872341801</v>
      </c>
      <c r="AS295" s="114">
        <v>65.621899472243186</v>
      </c>
      <c r="AT295" s="115">
        <v>133.60063864410827</v>
      </c>
      <c r="AU295" s="106">
        <v>11422.056003884358</v>
      </c>
      <c r="AV295" s="107">
        <v>11008.758231045218</v>
      </c>
      <c r="AW295" s="151"/>
      <c r="AZ295" s="8"/>
      <c r="BA295" s="8"/>
      <c r="BB295" s="8"/>
      <c r="BC295" s="8"/>
      <c r="BD295" s="8"/>
      <c r="BE295" s="8"/>
    </row>
    <row r="296" spans="1:57" ht="15" customHeight="1" x14ac:dyDescent="0.3">
      <c r="A296" s="38" t="s">
        <v>110</v>
      </c>
      <c r="B296" s="146">
        <v>46901</v>
      </c>
      <c r="C296" s="160">
        <f>_xlfn.XLOOKUP($A296,'Kunnat aakkosjärj.'!$B$20:$B$312,'Kunnat aakkosjärj.'!D$20:D$312)</f>
        <v>7.61</v>
      </c>
      <c r="D296" s="35">
        <v>875.15316517771475</v>
      </c>
      <c r="E296" s="34">
        <v>1972.0466819470801</v>
      </c>
      <c r="F296" s="35">
        <v>3002.8027873606106</v>
      </c>
      <c r="G296" s="34">
        <v>3716.4865077503678</v>
      </c>
      <c r="H296" s="287">
        <v>29.14454351985442</v>
      </c>
      <c r="I296" s="288">
        <v>53.062124074298957</v>
      </c>
      <c r="J296" s="35">
        <v>-2088.3858538197483</v>
      </c>
      <c r="K296" s="34">
        <v>-1739.06721477154</v>
      </c>
      <c r="L296" s="123">
        <v>2656.11315110552</v>
      </c>
      <c r="M296" s="35">
        <v>449.18324726551674</v>
      </c>
      <c r="N296" s="34">
        <v>449.18324726551674</v>
      </c>
      <c r="O296" s="35">
        <v>3105.296398371037</v>
      </c>
      <c r="P296" s="34">
        <v>3105.296398371037</v>
      </c>
      <c r="Q296" s="130">
        <v>999.47076544210142</v>
      </c>
      <c r="R296" s="34">
        <v>1223.8722462207629</v>
      </c>
      <c r="S296" s="35">
        <v>433.15896420118969</v>
      </c>
      <c r="T296" s="34">
        <v>681.02460565872798</v>
      </c>
      <c r="U296" s="35">
        <v>230.73994723513937</v>
      </c>
      <c r="V296" s="34">
        <v>179.71042985105655</v>
      </c>
      <c r="W296" s="35">
        <v>566.31180124091168</v>
      </c>
      <c r="X296" s="34">
        <v>542.84764056203494</v>
      </c>
      <c r="Y296" s="90">
        <v>558.56082684804164</v>
      </c>
      <c r="Z296" s="91">
        <v>894.39883904394367</v>
      </c>
      <c r="AA296" s="90">
        <v>178.93678134969011</v>
      </c>
      <c r="AB296" s="91">
        <v>136.83741445024745</v>
      </c>
      <c r="AC296" s="90">
        <v>525.94222468604084</v>
      </c>
      <c r="AD296" s="91">
        <v>360.50190017270421</v>
      </c>
      <c r="AE296" s="96">
        <v>3.2468074445225019</v>
      </c>
      <c r="AF296" s="97">
        <v>1.6797463720782229</v>
      </c>
      <c r="AG296" s="90">
        <v>839.56650476535685</v>
      </c>
      <c r="AH296" s="91">
        <v>887.72515426110317</v>
      </c>
      <c r="AI296" s="90">
        <v>77.312542023877242</v>
      </c>
      <c r="AJ296" s="91">
        <v>60.826124825264174</v>
      </c>
      <c r="AK296" s="106">
        <v>2200.8500294236796</v>
      </c>
      <c r="AL296" s="107">
        <v>5359.1643683503544</v>
      </c>
      <c r="AM296" s="106"/>
      <c r="AN296" s="107"/>
      <c r="AO296" s="106">
        <v>59.551812541310419</v>
      </c>
      <c r="AP296" s="107">
        <v>34.197820941984176</v>
      </c>
      <c r="AQ296" s="122">
        <v>62.082061483378183</v>
      </c>
      <c r="AR296" s="115">
        <v>43.802546050670657</v>
      </c>
      <c r="AS296" s="114">
        <v>72.649361081620668</v>
      </c>
      <c r="AT296" s="115">
        <v>131.41054958478023</v>
      </c>
      <c r="AU296" s="106">
        <v>981.98665465555098</v>
      </c>
      <c r="AV296" s="107">
        <v>2056.7509989126029</v>
      </c>
      <c r="AW296" s="151"/>
      <c r="AZ296" s="8"/>
      <c r="BA296" s="8"/>
      <c r="BB296" s="8"/>
      <c r="BC296" s="8"/>
      <c r="BD296" s="8"/>
      <c r="BE296" s="8"/>
    </row>
    <row r="297" spans="1:57" ht="15" customHeight="1" x14ac:dyDescent="0.3">
      <c r="A297" s="38" t="s">
        <v>121</v>
      </c>
      <c r="B297" s="146">
        <v>5379</v>
      </c>
      <c r="C297" s="160">
        <f>_xlfn.XLOOKUP($A297,'Kunnat aakkosjärj.'!$B$20:$B$312,'Kunnat aakkosjärj.'!D$20:D$312)</f>
        <v>8.11</v>
      </c>
      <c r="D297" s="35">
        <v>746.07757018033089</v>
      </c>
      <c r="E297" s="34">
        <v>819.94508644729501</v>
      </c>
      <c r="F297" s="35">
        <v>3677.8330804982338</v>
      </c>
      <c r="G297" s="34">
        <v>3760.7642275515896</v>
      </c>
      <c r="H297" s="287">
        <v>20.285792037067115</v>
      </c>
      <c r="I297" s="288">
        <v>21.80261874542219</v>
      </c>
      <c r="J297" s="35">
        <v>-2911.1803104666296</v>
      </c>
      <c r="K297" s="34">
        <v>-2940.8191411042944</v>
      </c>
      <c r="L297" s="123">
        <v>3031.5175162669643</v>
      </c>
      <c r="M297" s="35">
        <v>436.60438743260829</v>
      </c>
      <c r="N297" s="34">
        <v>473.3523982152816</v>
      </c>
      <c r="O297" s="35">
        <v>3468.1219036995726</v>
      </c>
      <c r="P297" s="34">
        <v>3504.8699144822458</v>
      </c>
      <c r="Q297" s="130">
        <v>420.68428146495631</v>
      </c>
      <c r="R297" s="34">
        <v>428.32438557352668</v>
      </c>
      <c r="S297" s="35">
        <v>477.85482431678753</v>
      </c>
      <c r="T297" s="34">
        <v>487.05217884365123</v>
      </c>
      <c r="U297" s="35">
        <v>88.036001743087823</v>
      </c>
      <c r="V297" s="34">
        <v>87.942196786891543</v>
      </c>
      <c r="W297" s="35">
        <v>-57.170542851831193</v>
      </c>
      <c r="X297" s="34">
        <v>-58.727793270124558</v>
      </c>
      <c r="Y297" s="90">
        <v>2159.6386075478708</v>
      </c>
      <c r="Z297" s="91">
        <v>2570.2975181260458</v>
      </c>
      <c r="AA297" s="90">
        <v>19.47938326323106</v>
      </c>
      <c r="AB297" s="91">
        <v>16.664389338313246</v>
      </c>
      <c r="AC297" s="90">
        <v>-1737.0753597322921</v>
      </c>
      <c r="AD297" s="91">
        <v>-2140.0942015244473</v>
      </c>
      <c r="AE297" s="96">
        <v>0.65553277379758446</v>
      </c>
      <c r="AF297" s="97">
        <v>0.66310451109058943</v>
      </c>
      <c r="AG297" s="90">
        <v>136.68713887339655</v>
      </c>
      <c r="AH297" s="91">
        <v>329.224725785462</v>
      </c>
      <c r="AI297" s="90">
        <v>7.4313831556676808</v>
      </c>
      <c r="AJ297" s="91">
        <v>16.623849750561369</v>
      </c>
      <c r="AK297" s="106">
        <v>5721.3827849042573</v>
      </c>
      <c r="AL297" s="107">
        <v>5735.7433091652729</v>
      </c>
      <c r="AM297" s="106"/>
      <c r="AN297" s="107"/>
      <c r="AO297" s="106">
        <v>21.047110987172339</v>
      </c>
      <c r="AP297" s="107">
        <v>21.047110987172339</v>
      </c>
      <c r="AQ297" s="122">
        <v>37.33547714652579</v>
      </c>
      <c r="AR297" s="115">
        <v>35.058032685223658</v>
      </c>
      <c r="AS297" s="114">
        <v>155.16551023595522</v>
      </c>
      <c r="AT297" s="115">
        <v>166.78951340043994</v>
      </c>
      <c r="AU297" s="106">
        <v>1657.9596653653098</v>
      </c>
      <c r="AV297" s="107">
        <v>2656.5879122513479</v>
      </c>
      <c r="AW297" s="151"/>
      <c r="AZ297" s="8"/>
      <c r="BA297" s="8"/>
      <c r="BB297" s="8"/>
      <c r="BC297" s="8"/>
      <c r="BD297" s="8"/>
      <c r="BE297" s="8"/>
    </row>
    <row r="298" spans="1:57" ht="15" customHeight="1" x14ac:dyDescent="0.3">
      <c r="A298" s="38" t="s">
        <v>131</v>
      </c>
      <c r="B298" s="146">
        <v>46490</v>
      </c>
      <c r="C298" s="160">
        <f>_xlfn.XLOOKUP($A298,'Kunnat aakkosjärj.'!$B$20:$B$312,'Kunnat aakkosjärj.'!D$20:D$312)</f>
        <v>7.61</v>
      </c>
      <c r="D298" s="35">
        <v>820.92541492794146</v>
      </c>
      <c r="E298" s="34">
        <v>1385.504559690256</v>
      </c>
      <c r="F298" s="35">
        <v>3070.0253364164332</v>
      </c>
      <c r="G298" s="34">
        <v>3622.4258270595824</v>
      </c>
      <c r="H298" s="287">
        <v>26.740020845762398</v>
      </c>
      <c r="I298" s="288">
        <v>38.247975965180935</v>
      </c>
      <c r="J298" s="35">
        <v>-2215.2379004086897</v>
      </c>
      <c r="K298" s="34">
        <v>-2236.7007246719722</v>
      </c>
      <c r="L298" s="123">
        <v>2664.0859064314909</v>
      </c>
      <c r="M298" s="35">
        <v>405.32021940202196</v>
      </c>
      <c r="N298" s="34">
        <v>752.01002495160253</v>
      </c>
      <c r="O298" s="35">
        <v>3069.4061258335128</v>
      </c>
      <c r="P298" s="34">
        <v>3416.0959313830936</v>
      </c>
      <c r="Q298" s="130">
        <v>737.37124478382452</v>
      </c>
      <c r="R298" s="34">
        <v>961.83800086040003</v>
      </c>
      <c r="S298" s="35">
        <v>526.05362314476235</v>
      </c>
      <c r="T298" s="34">
        <v>756.27117358571729</v>
      </c>
      <c r="U298" s="35">
        <v>140.17035761027552</v>
      </c>
      <c r="V298" s="34">
        <v>127.18162934864041</v>
      </c>
      <c r="W298" s="35">
        <v>211.31762163906217</v>
      </c>
      <c r="X298" s="34">
        <v>205.56682727468274</v>
      </c>
      <c r="Y298" s="90">
        <v>795.87864960206502</v>
      </c>
      <c r="Z298" s="91">
        <v>1028.4800918477092</v>
      </c>
      <c r="AA298" s="90">
        <v>92.648702808211553</v>
      </c>
      <c r="AB298" s="91">
        <v>93.520332428838387</v>
      </c>
      <c r="AC298" s="90">
        <v>100.4389270810927</v>
      </c>
      <c r="AD298" s="91">
        <v>-14.580214454721446</v>
      </c>
      <c r="AE298" s="96">
        <v>1.06350509450362</v>
      </c>
      <c r="AF298" s="97">
        <v>0.83000578497201438</v>
      </c>
      <c r="AG298" s="90">
        <v>114.6498528715853</v>
      </c>
      <c r="AH298" s="91">
        <v>350.5534471929447</v>
      </c>
      <c r="AI298" s="90">
        <v>9.8404659185774968</v>
      </c>
      <c r="AJ298" s="91">
        <v>23.989759160488166</v>
      </c>
      <c r="AK298" s="106">
        <v>5479.696576252958</v>
      </c>
      <c r="AL298" s="107">
        <v>9682.9259999999995</v>
      </c>
      <c r="AM298" s="106"/>
      <c r="AN298" s="107"/>
      <c r="AO298" s="106">
        <v>107.35612045601205</v>
      </c>
      <c r="AP298" s="107">
        <v>0</v>
      </c>
      <c r="AQ298" s="122">
        <v>29.210041297245031</v>
      </c>
      <c r="AR298" s="115">
        <v>18.181793600978896</v>
      </c>
      <c r="AS298" s="114">
        <v>161.6172528904273</v>
      </c>
      <c r="AT298" s="115">
        <v>223.23832656079833</v>
      </c>
      <c r="AU298" s="106">
        <v>432.52213680361371</v>
      </c>
      <c r="AV298" s="107">
        <v>235.1922439234244</v>
      </c>
      <c r="AW298" s="151"/>
      <c r="AZ298" s="8"/>
      <c r="BA298" s="8"/>
      <c r="BB298" s="8"/>
      <c r="BC298" s="8"/>
      <c r="BD298" s="8"/>
      <c r="BE298" s="8"/>
    </row>
    <row r="299" spans="1:57" ht="15" customHeight="1" x14ac:dyDescent="0.3">
      <c r="A299" s="38" t="s">
        <v>142</v>
      </c>
      <c r="B299" s="146">
        <v>8581</v>
      </c>
      <c r="C299" s="160">
        <f>_xlfn.XLOOKUP($A299,'Kunnat aakkosjärj.'!$B$20:$B$312,'Kunnat aakkosjärj.'!D$20:D$312)</f>
        <v>8.61</v>
      </c>
      <c r="D299" s="35">
        <v>865.64071786505065</v>
      </c>
      <c r="E299" s="34">
        <v>1370.1462265470225</v>
      </c>
      <c r="F299" s="35">
        <v>3121.0023703531056</v>
      </c>
      <c r="G299" s="34">
        <v>3466.2316035427107</v>
      </c>
      <c r="H299" s="287">
        <v>27.735983993088521</v>
      </c>
      <c r="I299" s="288">
        <v>39.528409617714097</v>
      </c>
      <c r="J299" s="35">
        <v>-2255.3616524880549</v>
      </c>
      <c r="K299" s="34">
        <v>-2096.0853769956884</v>
      </c>
      <c r="L299" s="123">
        <v>2179.6505453909799</v>
      </c>
      <c r="M299" s="35">
        <v>658.12679174921334</v>
      </c>
      <c r="N299" s="34">
        <v>658.12679174921334</v>
      </c>
      <c r="O299" s="35">
        <v>2837.7773371401931</v>
      </c>
      <c r="P299" s="34">
        <v>2837.7773371401931</v>
      </c>
      <c r="Q299" s="130">
        <v>593.97447034145205</v>
      </c>
      <c r="R299" s="34">
        <v>626.86163733830551</v>
      </c>
      <c r="S299" s="35">
        <v>336.63035893252533</v>
      </c>
      <c r="T299" s="34">
        <v>356.54727537583034</v>
      </c>
      <c r="U299" s="35">
        <v>176.44708939056477</v>
      </c>
      <c r="V299" s="34">
        <v>175.81445172383988</v>
      </c>
      <c r="W299" s="35">
        <v>257.34411140892666</v>
      </c>
      <c r="X299" s="34">
        <v>270.31436196247523</v>
      </c>
      <c r="Y299" s="90">
        <v>295.06341452045217</v>
      </c>
      <c r="Z299" s="91">
        <v>312.05241114089267</v>
      </c>
      <c r="AA299" s="90">
        <v>201.30400487190218</v>
      </c>
      <c r="AB299" s="91">
        <v>200.88344616420076</v>
      </c>
      <c r="AC299" s="90">
        <v>424.82572194382936</v>
      </c>
      <c r="AD299" s="91">
        <v>199.93955366507402</v>
      </c>
      <c r="AE299" s="96">
        <v>0.91283664983271029</v>
      </c>
      <c r="AF299" s="97">
        <v>0.93376167903334806</v>
      </c>
      <c r="AG299" s="90">
        <v>155.41658081808646</v>
      </c>
      <c r="AH299" s="91">
        <v>362.74129588626033</v>
      </c>
      <c r="AI299" s="90">
        <v>13.536952201578412</v>
      </c>
      <c r="AJ299" s="91">
        <v>29.005871697219376</v>
      </c>
      <c r="AK299" s="106">
        <v>5319.8927863885328</v>
      </c>
      <c r="AL299" s="107">
        <v>5455.9967276541201</v>
      </c>
      <c r="AM299" s="106"/>
      <c r="AN299" s="107"/>
      <c r="AO299" s="106">
        <v>0</v>
      </c>
      <c r="AP299" s="107">
        <v>0</v>
      </c>
      <c r="AQ299" s="122">
        <v>13.392315292618406</v>
      </c>
      <c r="AR299" s="115">
        <v>16.864718280114317</v>
      </c>
      <c r="AS299" s="114">
        <v>159.06981142932815</v>
      </c>
      <c r="AT299" s="115">
        <v>144.26477747304659</v>
      </c>
      <c r="AU299" s="106">
        <v>490.34922270131682</v>
      </c>
      <c r="AV299" s="107">
        <v>705.71881249271644</v>
      </c>
      <c r="AW299" s="151"/>
      <c r="AZ299" s="8"/>
      <c r="BA299" s="8"/>
      <c r="BB299" s="8"/>
      <c r="BC299" s="8"/>
      <c r="BD299" s="8"/>
      <c r="BE299" s="8"/>
    </row>
    <row r="300" spans="1:57" ht="15" customHeight="1" x14ac:dyDescent="0.3">
      <c r="A300" s="38" t="s">
        <v>148</v>
      </c>
      <c r="B300" s="146">
        <v>10270</v>
      </c>
      <c r="C300" s="160">
        <f>_xlfn.XLOOKUP($A300,'Kunnat aakkosjärj.'!$B$20:$B$312,'Kunnat aakkosjärj.'!D$20:D$312)</f>
        <v>4.3600000000000003</v>
      </c>
      <c r="D300" s="35">
        <v>1323.5900662122688</v>
      </c>
      <c r="E300" s="34">
        <v>2522.1280691333982</v>
      </c>
      <c r="F300" s="35">
        <v>5132.9666007789683</v>
      </c>
      <c r="G300" s="34">
        <v>6138.7305851996107</v>
      </c>
      <c r="H300" s="287">
        <v>25.78606426177415</v>
      </c>
      <c r="I300" s="288">
        <v>41.085498608038151</v>
      </c>
      <c r="J300" s="35">
        <v>-3809.3765345666989</v>
      </c>
      <c r="K300" s="34">
        <v>-3616.4124508276532</v>
      </c>
      <c r="L300" s="123">
        <v>3106.5170253164561</v>
      </c>
      <c r="M300" s="35">
        <v>1753.3667069133396</v>
      </c>
      <c r="N300" s="34">
        <v>1753.3667069133396</v>
      </c>
      <c r="O300" s="35">
        <v>4859.8837322297959</v>
      </c>
      <c r="P300" s="34">
        <v>4859.8837322297959</v>
      </c>
      <c r="Q300" s="130">
        <v>1126.4774430379746</v>
      </c>
      <c r="R300" s="34">
        <v>1265.409358325219</v>
      </c>
      <c r="S300" s="35">
        <v>874.49296007789667</v>
      </c>
      <c r="T300" s="34">
        <v>1004.799611489776</v>
      </c>
      <c r="U300" s="35">
        <v>128.81492412902125</v>
      </c>
      <c r="V300" s="34">
        <v>125.93648961000765</v>
      </c>
      <c r="W300" s="35">
        <v>251.98448296007791</v>
      </c>
      <c r="X300" s="34">
        <v>260.60974683544305</v>
      </c>
      <c r="Y300" s="90">
        <v>891.31917526777022</v>
      </c>
      <c r="Z300" s="91">
        <v>1028.2701168451802</v>
      </c>
      <c r="AA300" s="90">
        <v>126.38317162867703</v>
      </c>
      <c r="AB300" s="91">
        <v>123.06195984841048</v>
      </c>
      <c r="AC300" s="90">
        <v>243.65835929892893</v>
      </c>
      <c r="AD300" s="91">
        <v>243.69372930866604</v>
      </c>
      <c r="AE300" s="96"/>
      <c r="AF300" s="97">
        <v>4.7729279927140853</v>
      </c>
      <c r="AG300" s="90">
        <v>2015.8176202531647</v>
      </c>
      <c r="AH300" s="91">
        <v>2346.2288617332033</v>
      </c>
      <c r="AI300" s="90">
        <v>121.81325360966436</v>
      </c>
      <c r="AJ300" s="91">
        <v>116.93853865717873</v>
      </c>
      <c r="AK300" s="106">
        <v>0</v>
      </c>
      <c r="AL300" s="107">
        <v>1757.1164595910418</v>
      </c>
      <c r="AM300" s="106"/>
      <c r="AN300" s="107"/>
      <c r="AO300" s="106">
        <v>473.10743330087632</v>
      </c>
      <c r="AP300" s="107">
        <v>428.35199415774105</v>
      </c>
      <c r="AQ300" s="122">
        <v>93.169644548638828</v>
      </c>
      <c r="AR300" s="115">
        <v>80.020346721644913</v>
      </c>
      <c r="AS300" s="114">
        <v>13.554509466731121</v>
      </c>
      <c r="AT300" s="115">
        <v>38.230445150669759</v>
      </c>
      <c r="AU300" s="106">
        <v>5681.9569883154827</v>
      </c>
      <c r="AV300" s="107">
        <v>6504.4344722492697</v>
      </c>
      <c r="AW300" s="151"/>
      <c r="AZ300" s="8"/>
      <c r="BA300" s="8"/>
      <c r="BB300" s="8"/>
      <c r="BC300" s="8"/>
      <c r="BD300" s="8"/>
      <c r="BE300" s="8"/>
    </row>
    <row r="301" spans="1:57" ht="15" customHeight="1" x14ac:dyDescent="0.3">
      <c r="A301" s="38" t="s">
        <v>154</v>
      </c>
      <c r="B301" s="146">
        <v>38211</v>
      </c>
      <c r="C301" s="160">
        <f>_xlfn.XLOOKUP($A301,'Kunnat aakkosjärj.'!$B$20:$B$312,'Kunnat aakkosjärj.'!D$20:D$312)</f>
        <v>6.61</v>
      </c>
      <c r="D301" s="35">
        <v>847.71234147235089</v>
      </c>
      <c r="E301" s="34">
        <v>4421.6902331789279</v>
      </c>
      <c r="F301" s="35">
        <v>3019.2254654418884</v>
      </c>
      <c r="G301" s="34">
        <v>6563.3951793986025</v>
      </c>
      <c r="H301" s="287">
        <v>28.077145982480683</v>
      </c>
      <c r="I301" s="288">
        <v>67.368947203695313</v>
      </c>
      <c r="J301" s="35">
        <v>-2170.1103951741648</v>
      </c>
      <c r="K301" s="34">
        <v>-2140.415059799534</v>
      </c>
      <c r="L301" s="123">
        <v>2401.4308180890316</v>
      </c>
      <c r="M301" s="35">
        <v>465.86079924629036</v>
      </c>
      <c r="N301" s="34">
        <v>954.58856428777062</v>
      </c>
      <c r="O301" s="35">
        <v>2867.2916173353219</v>
      </c>
      <c r="P301" s="34">
        <v>3356.0193823768022</v>
      </c>
      <c r="Q301" s="130">
        <v>710.18645573264246</v>
      </c>
      <c r="R301" s="34">
        <v>1165.5224275732119</v>
      </c>
      <c r="S301" s="35">
        <v>518.19511344900684</v>
      </c>
      <c r="T301" s="34">
        <v>946.83564732668606</v>
      </c>
      <c r="U301" s="35">
        <v>137.05001017971364</v>
      </c>
      <c r="V301" s="34">
        <v>123.09659346518798</v>
      </c>
      <c r="W301" s="35">
        <v>191.99134228363559</v>
      </c>
      <c r="X301" s="34">
        <v>218.68678024652587</v>
      </c>
      <c r="Y301" s="90">
        <v>464.70869566355236</v>
      </c>
      <c r="Z301" s="91">
        <v>1413.0812396953756</v>
      </c>
      <c r="AA301" s="90">
        <v>152.82400832172402</v>
      </c>
      <c r="AB301" s="91">
        <v>82.480921466657406</v>
      </c>
      <c r="AC301" s="90">
        <v>256.51393106697026</v>
      </c>
      <c r="AD301" s="91">
        <v>-204.00327314124206</v>
      </c>
      <c r="AE301" s="96">
        <v>2.3069740323268375</v>
      </c>
      <c r="AF301" s="97">
        <v>1.457751843844433</v>
      </c>
      <c r="AG301" s="90">
        <v>79.622269503546107</v>
      </c>
      <c r="AH301" s="91">
        <v>605.70641883227336</v>
      </c>
      <c r="AI301" s="90">
        <v>7.5660802534057936</v>
      </c>
      <c r="AJ301" s="91">
        <v>25.970856544851173</v>
      </c>
      <c r="AK301" s="106">
        <v>2325.9009185836539</v>
      </c>
      <c r="AL301" s="107">
        <v>6113.2859629426084</v>
      </c>
      <c r="AM301" s="106"/>
      <c r="AN301" s="107"/>
      <c r="AO301" s="106">
        <v>154.38337468268298</v>
      </c>
      <c r="AP301" s="107">
        <v>1.5702284682421292</v>
      </c>
      <c r="AQ301" s="122">
        <v>69.837632908000174</v>
      </c>
      <c r="AR301" s="115">
        <v>47.901646906726221</v>
      </c>
      <c r="AS301" s="114">
        <v>80.214554749490645</v>
      </c>
      <c r="AT301" s="115">
        <v>113.47928087098009</v>
      </c>
      <c r="AU301" s="106">
        <v>2291.8591054931826</v>
      </c>
      <c r="AV301" s="107">
        <v>3445.6594059302297</v>
      </c>
      <c r="AW301" s="151"/>
      <c r="AZ301" s="8"/>
      <c r="BA301" s="8"/>
      <c r="BB301" s="8"/>
      <c r="BC301" s="8"/>
      <c r="BD301" s="8"/>
      <c r="BE301" s="8"/>
    </row>
    <row r="302" spans="1:57" ht="15" customHeight="1" x14ac:dyDescent="0.3">
      <c r="A302" s="38" t="s">
        <v>156</v>
      </c>
      <c r="B302" s="146">
        <v>41154</v>
      </c>
      <c r="C302" s="160">
        <f>_xlfn.XLOOKUP($A302,'Kunnat aakkosjärj.'!$B$20:$B$312,'Kunnat aakkosjärj.'!D$20:D$312)</f>
        <v>7.11</v>
      </c>
      <c r="D302" s="35">
        <v>738.46830052971768</v>
      </c>
      <c r="E302" s="34">
        <v>1685.1885894445252</v>
      </c>
      <c r="F302" s="35">
        <v>3456.9555387082669</v>
      </c>
      <c r="G302" s="34">
        <v>4505.9206103902416</v>
      </c>
      <c r="H302" s="287">
        <v>21.361810768490685</v>
      </c>
      <c r="I302" s="288">
        <v>37.399429221159245</v>
      </c>
      <c r="J302" s="35">
        <v>-2718.487238178549</v>
      </c>
      <c r="K302" s="34">
        <v>-2820.1423402342421</v>
      </c>
      <c r="L302" s="123">
        <v>2830.6453676434853</v>
      </c>
      <c r="M302" s="35">
        <v>916.27192982456143</v>
      </c>
      <c r="N302" s="34">
        <v>1148.3056985955193</v>
      </c>
      <c r="O302" s="35">
        <v>3746.9172974680469</v>
      </c>
      <c r="P302" s="34">
        <v>3978.9510662390048</v>
      </c>
      <c r="Q302" s="130">
        <v>1027.3700080186616</v>
      </c>
      <c r="R302" s="34">
        <v>1127.7574065704428</v>
      </c>
      <c r="S302" s="35">
        <v>452.24938936676875</v>
      </c>
      <c r="T302" s="34">
        <v>553.41739733683244</v>
      </c>
      <c r="U302" s="35">
        <v>227.16890993643267</v>
      </c>
      <c r="V302" s="34">
        <v>203.78062055827343</v>
      </c>
      <c r="W302" s="35">
        <v>575.12061865189287</v>
      </c>
      <c r="X302" s="34">
        <v>574.34000923361032</v>
      </c>
      <c r="Y302" s="90">
        <v>641.90292097973463</v>
      </c>
      <c r="Z302" s="91">
        <v>685.96342639840589</v>
      </c>
      <c r="AA302" s="90">
        <v>160.05068281206601</v>
      </c>
      <c r="AB302" s="91">
        <v>164.40488853635239</v>
      </c>
      <c r="AC302" s="90">
        <v>379.03069665160126</v>
      </c>
      <c r="AD302" s="91">
        <v>431.72836565096952</v>
      </c>
      <c r="AE302" s="96">
        <v>2.0552838074065312</v>
      </c>
      <c r="AF302" s="97">
        <v>1.5613522379886597</v>
      </c>
      <c r="AG302" s="90">
        <v>973.94873912620881</v>
      </c>
      <c r="AH302" s="91">
        <v>1249.8234020994314</v>
      </c>
      <c r="AI302" s="90">
        <v>75.911689656172868</v>
      </c>
      <c r="AJ302" s="91">
        <v>77.410079870672149</v>
      </c>
      <c r="AK302" s="106">
        <v>3916.141013996209</v>
      </c>
      <c r="AL302" s="107">
        <v>5645.3866882927541</v>
      </c>
      <c r="AM302" s="106"/>
      <c r="AN302" s="107"/>
      <c r="AO302" s="106">
        <v>0.20818535257812121</v>
      </c>
      <c r="AP302" s="107">
        <v>0</v>
      </c>
      <c r="AQ302" s="122">
        <v>33.08072893364124</v>
      </c>
      <c r="AR302" s="115">
        <v>26.212562064683802</v>
      </c>
      <c r="AS302" s="114">
        <v>108.21502975562117</v>
      </c>
      <c r="AT302" s="115">
        <v>118.83318186393468</v>
      </c>
      <c r="AU302" s="106">
        <v>1091.6712081450162</v>
      </c>
      <c r="AV302" s="107">
        <v>1005.8470435437625</v>
      </c>
      <c r="AW302" s="151"/>
      <c r="AZ302" s="8"/>
      <c r="BA302" s="8"/>
      <c r="BB302" s="8"/>
      <c r="BC302" s="8"/>
      <c r="BD302" s="8"/>
      <c r="BE302" s="8"/>
    </row>
    <row r="303" spans="1:57" ht="15" customHeight="1" x14ac:dyDescent="0.3">
      <c r="A303" s="38" t="s">
        <v>188</v>
      </c>
      <c r="B303" s="146">
        <v>2449</v>
      </c>
      <c r="C303" s="160">
        <f>_xlfn.XLOOKUP($A303,'Kunnat aakkosjärj.'!$B$20:$B$312,'Kunnat aakkosjärj.'!D$20:D$312)</f>
        <v>8.86</v>
      </c>
      <c r="D303" s="35">
        <v>961.20465904450793</v>
      </c>
      <c r="E303" s="34">
        <v>1461.7423478971007</v>
      </c>
      <c r="F303" s="35">
        <v>4051.6758840343</v>
      </c>
      <c r="G303" s="34">
        <v>4495.7079665169458</v>
      </c>
      <c r="H303" s="287">
        <v>23.723631567671831</v>
      </c>
      <c r="I303" s="288">
        <v>32.514174825941531</v>
      </c>
      <c r="J303" s="35">
        <v>-3090.4712249897921</v>
      </c>
      <c r="K303" s="34">
        <v>-3033.9656186198449</v>
      </c>
      <c r="L303" s="123">
        <v>2179.4645447121275</v>
      </c>
      <c r="M303" s="35">
        <v>1116.8946508779093</v>
      </c>
      <c r="N303" s="34">
        <v>1116.8946508779093</v>
      </c>
      <c r="O303" s="35">
        <v>3296.3591955900365</v>
      </c>
      <c r="P303" s="34">
        <v>3296.3591955900365</v>
      </c>
      <c r="Q303" s="130">
        <v>333.10078807676604</v>
      </c>
      <c r="R303" s="34">
        <v>491.1564638628011</v>
      </c>
      <c r="S303" s="35">
        <v>244.01033074724378</v>
      </c>
      <c r="T303" s="34">
        <v>494.08845651286236</v>
      </c>
      <c r="U303" s="35">
        <v>136.51093667087639</v>
      </c>
      <c r="V303" s="34">
        <v>99.406585478488125</v>
      </c>
      <c r="W303" s="35">
        <v>89.090457329522252</v>
      </c>
      <c r="X303" s="34">
        <v>-2.9319926500612494</v>
      </c>
      <c r="Y303" s="90">
        <v>252.00229073091057</v>
      </c>
      <c r="Z303" s="91">
        <v>267.37909759085341</v>
      </c>
      <c r="AA303" s="90">
        <v>132.18165085350469</v>
      </c>
      <c r="AB303" s="91">
        <v>183.69291701865731</v>
      </c>
      <c r="AC303" s="90">
        <v>83.824458962841973</v>
      </c>
      <c r="AD303" s="91">
        <v>276.27286239281341</v>
      </c>
      <c r="AE303" s="96">
        <v>4.935341639101237</v>
      </c>
      <c r="AF303" s="97">
        <v>1.1529606511200776</v>
      </c>
      <c r="AG303" s="90">
        <v>560.27794610044918</v>
      </c>
      <c r="AH303" s="91">
        <v>695.30128623928135</v>
      </c>
      <c r="AI303" s="90">
        <v>45.678871067464158</v>
      </c>
      <c r="AJ303" s="91">
        <v>49.645787974471062</v>
      </c>
      <c r="AK303" s="106">
        <v>473.29563086974275</v>
      </c>
      <c r="AL303" s="107">
        <v>3306.6678072682726</v>
      </c>
      <c r="AM303" s="106"/>
      <c r="AN303" s="107"/>
      <c r="AO303" s="106">
        <v>102.30035933033891</v>
      </c>
      <c r="AP303" s="107">
        <v>0</v>
      </c>
      <c r="AQ303" s="122">
        <v>85.609300495899205</v>
      </c>
      <c r="AR303" s="115">
        <v>53.666914616804327</v>
      </c>
      <c r="AS303" s="114">
        <v>22.72237661684095</v>
      </c>
      <c r="AT303" s="115">
        <v>85.219799458294048</v>
      </c>
      <c r="AU303" s="106">
        <v>2859.8444875459372</v>
      </c>
      <c r="AV303" s="107">
        <v>1490.0862923642303</v>
      </c>
      <c r="AW303" s="151"/>
      <c r="AZ303" s="8"/>
      <c r="BA303" s="8"/>
      <c r="BB303" s="8"/>
      <c r="BC303" s="8"/>
      <c r="BD303" s="8"/>
      <c r="BE303" s="8"/>
    </row>
    <row r="304" spans="1:57" ht="15" customHeight="1" x14ac:dyDescent="0.3">
      <c r="A304" s="38" t="s">
        <v>204</v>
      </c>
      <c r="B304" s="146">
        <v>45645</v>
      </c>
      <c r="C304" s="160">
        <f>_xlfn.XLOOKUP($A304,'Kunnat aakkosjärj.'!$B$20:$B$312,'Kunnat aakkosjärj.'!D$20:D$312)</f>
        <v>7.86</v>
      </c>
      <c r="D304" s="35">
        <v>868.89049643991677</v>
      </c>
      <c r="E304" s="34">
        <v>1758.6055226202213</v>
      </c>
      <c r="F304" s="35">
        <v>3359.9889067805893</v>
      </c>
      <c r="G304" s="34">
        <v>4099.2296494687262</v>
      </c>
      <c r="H304" s="287">
        <v>25.859921581480872</v>
      </c>
      <c r="I304" s="288">
        <v>42.900878286927458</v>
      </c>
      <c r="J304" s="35">
        <v>-2485.8835905356555</v>
      </c>
      <c r="K304" s="34">
        <v>-2340.6241268485046</v>
      </c>
      <c r="L304" s="123">
        <v>2515.1353697009531</v>
      </c>
      <c r="M304" s="35">
        <v>717.71567269142292</v>
      </c>
      <c r="N304" s="34">
        <v>717.71567269142292</v>
      </c>
      <c r="O304" s="35">
        <v>3232.8510423923763</v>
      </c>
      <c r="P304" s="34">
        <v>3232.8510423923763</v>
      </c>
      <c r="Q304" s="130">
        <v>703.74074553620324</v>
      </c>
      <c r="R304" s="34">
        <v>841.63635710373546</v>
      </c>
      <c r="S304" s="35">
        <v>387.52838492715517</v>
      </c>
      <c r="T304" s="34">
        <v>469.15239390951911</v>
      </c>
      <c r="U304" s="35">
        <v>181.59721272249189</v>
      </c>
      <c r="V304" s="34">
        <v>179.39508953375471</v>
      </c>
      <c r="W304" s="35">
        <v>316.21236060904806</v>
      </c>
      <c r="X304" s="34">
        <v>372.48396319421624</v>
      </c>
      <c r="Y304" s="90">
        <v>792.54484828568297</v>
      </c>
      <c r="Z304" s="91">
        <v>823.63193953335531</v>
      </c>
      <c r="AA304" s="90">
        <v>88.795069081381612</v>
      </c>
      <c r="AB304" s="91">
        <v>102.18597855500613</v>
      </c>
      <c r="AC304" s="90">
        <v>-48.6663772592836</v>
      </c>
      <c r="AD304" s="91">
        <v>49.878932413188743</v>
      </c>
      <c r="AE304" s="96">
        <v>1.3488590068138899</v>
      </c>
      <c r="AF304" s="97">
        <v>1.2992381303854599</v>
      </c>
      <c r="AG304" s="90">
        <v>281.19398247343628</v>
      </c>
      <c r="AH304" s="91">
        <v>524.45930507174933</v>
      </c>
      <c r="AI304" s="90">
        <v>21.383024893380103</v>
      </c>
      <c r="AJ304" s="91">
        <v>33.965635696722472</v>
      </c>
      <c r="AK304" s="106">
        <v>4031.4382530397634</v>
      </c>
      <c r="AL304" s="107">
        <v>5035.4017877094975</v>
      </c>
      <c r="AM304" s="106"/>
      <c r="AN304" s="107"/>
      <c r="AO304" s="106">
        <v>73.91797414831855</v>
      </c>
      <c r="AP304" s="107">
        <v>76.63821601489758</v>
      </c>
      <c r="AQ304" s="122">
        <v>42.990698395849243</v>
      </c>
      <c r="AR304" s="115">
        <v>41.223069363320832</v>
      </c>
      <c r="AS304" s="114">
        <v>116.46920992960469</v>
      </c>
      <c r="AT304" s="115">
        <v>121.60238184590098</v>
      </c>
      <c r="AU304" s="106">
        <v>1067.4136604228283</v>
      </c>
      <c r="AV304" s="107">
        <v>1614.8537042392375</v>
      </c>
      <c r="AW304" s="151"/>
      <c r="AZ304" s="8"/>
      <c r="BA304" s="8"/>
      <c r="BB304" s="8"/>
      <c r="BC304" s="8"/>
      <c r="BD304" s="8"/>
      <c r="BE304" s="8"/>
    </row>
    <row r="305" spans="1:57" ht="15" customHeight="1" x14ac:dyDescent="0.3">
      <c r="A305" s="38" t="s">
        <v>200</v>
      </c>
      <c r="B305" s="146">
        <v>14458</v>
      </c>
      <c r="C305" s="160">
        <f>_xlfn.XLOOKUP($A305,'Kunnat aakkosjärj.'!$B$20:$B$312,'Kunnat aakkosjärj.'!D$20:D$312)</f>
        <v>7.61</v>
      </c>
      <c r="D305" s="35">
        <v>1253.1016793470742</v>
      </c>
      <c r="E305" s="34">
        <v>1526.0491409600222</v>
      </c>
      <c r="F305" s="35">
        <v>4222.9985910914374</v>
      </c>
      <c r="G305" s="34">
        <v>4402.1551244985476</v>
      </c>
      <c r="H305" s="287">
        <v>29.673267757903965</v>
      </c>
      <c r="I305" s="288">
        <v>34.665955601322786</v>
      </c>
      <c r="J305" s="35">
        <v>-2969.8969117443626</v>
      </c>
      <c r="K305" s="34">
        <v>-2521.5706522340574</v>
      </c>
      <c r="L305" s="123">
        <v>2878.1352427721681</v>
      </c>
      <c r="M305" s="35">
        <v>769.08244570480008</v>
      </c>
      <c r="N305" s="34">
        <v>769.08244570480008</v>
      </c>
      <c r="O305" s="35">
        <v>3647.2176884769683</v>
      </c>
      <c r="P305" s="34">
        <v>3647.2176884769683</v>
      </c>
      <c r="Q305" s="130">
        <v>659.47787453313038</v>
      </c>
      <c r="R305" s="34">
        <v>1017.648749481256</v>
      </c>
      <c r="S305" s="35">
        <v>499.87544196984368</v>
      </c>
      <c r="T305" s="34">
        <v>570.45646631622628</v>
      </c>
      <c r="U305" s="35">
        <v>131.92844039994171</v>
      </c>
      <c r="V305" s="34">
        <v>178.39200878076008</v>
      </c>
      <c r="W305" s="35">
        <v>151.89669871351504</v>
      </c>
      <c r="X305" s="34">
        <v>439.486549315258</v>
      </c>
      <c r="Y305" s="90">
        <v>419.53046202794297</v>
      </c>
      <c r="Z305" s="91">
        <v>629.38334555263521</v>
      </c>
      <c r="AA305" s="90">
        <v>157.19427651220369</v>
      </c>
      <c r="AB305" s="91">
        <v>161.68981220621609</v>
      </c>
      <c r="AC305" s="90">
        <v>429.10424885876336</v>
      </c>
      <c r="AD305" s="91">
        <v>267.48733296444874</v>
      </c>
      <c r="AE305" s="96">
        <v>1.1633085586216367</v>
      </c>
      <c r="AF305" s="97">
        <v>1.3545778488537639</v>
      </c>
      <c r="AG305" s="90">
        <v>606.58527943007334</v>
      </c>
      <c r="AH305" s="91">
        <v>698.29703485959328</v>
      </c>
      <c r="AI305" s="90">
        <v>41.726379973845205</v>
      </c>
      <c r="AJ305" s="91">
        <v>43.484705456173643</v>
      </c>
      <c r="AK305" s="106">
        <v>4442.2941485682668</v>
      </c>
      <c r="AL305" s="107">
        <v>5755.0114960575456</v>
      </c>
      <c r="AM305" s="106"/>
      <c r="AN305" s="107"/>
      <c r="AO305" s="106">
        <v>253.05754461197952</v>
      </c>
      <c r="AP305" s="107">
        <v>13.141513349010928</v>
      </c>
      <c r="AQ305" s="122">
        <v>44.851372395480134</v>
      </c>
      <c r="AR305" s="115">
        <v>40.907421060441514</v>
      </c>
      <c r="AS305" s="114">
        <v>103.78046712356826</v>
      </c>
      <c r="AT305" s="115">
        <v>124.05873974097889</v>
      </c>
      <c r="AU305" s="106">
        <v>1153.3682999031678</v>
      </c>
      <c r="AV305" s="107">
        <v>1695.6035101673815</v>
      </c>
      <c r="AW305" s="151"/>
      <c r="AZ305" s="8"/>
      <c r="BA305" s="8"/>
      <c r="BB305" s="8"/>
      <c r="BC305" s="8"/>
      <c r="BD305" s="8"/>
      <c r="BE305" s="8"/>
    </row>
    <row r="306" spans="1:57" ht="15" customHeight="1" x14ac:dyDescent="0.3">
      <c r="A306" s="38" t="s">
        <v>218</v>
      </c>
      <c r="B306" s="146">
        <v>1715</v>
      </c>
      <c r="C306" s="160">
        <f>_xlfn.XLOOKUP($A306,'Kunnat aakkosjärj.'!$B$20:$B$312,'Kunnat aakkosjärj.'!D$20:D$312)</f>
        <v>8.86</v>
      </c>
      <c r="D306" s="35">
        <v>1363.826198250729</v>
      </c>
      <c r="E306" s="34">
        <v>1374.1415393586008</v>
      </c>
      <c r="F306" s="35">
        <v>4112.1216151603503</v>
      </c>
      <c r="G306" s="34">
        <v>4128.3555918367347</v>
      </c>
      <c r="H306" s="287">
        <v>33.165998622770481</v>
      </c>
      <c r="I306" s="288">
        <v>33.285445228501629</v>
      </c>
      <c r="J306" s="35">
        <v>-2748.2954169096206</v>
      </c>
      <c r="K306" s="34">
        <v>-2757.0933644314869</v>
      </c>
      <c r="L306" s="123">
        <v>2326.4663440233235</v>
      </c>
      <c r="M306" s="35">
        <v>645.32886297376092</v>
      </c>
      <c r="N306" s="34">
        <v>645.32886297376092</v>
      </c>
      <c r="O306" s="35">
        <v>2971.7952069970843</v>
      </c>
      <c r="P306" s="34">
        <v>2971.7952069970843</v>
      </c>
      <c r="Q306" s="130">
        <v>187.30989504373176</v>
      </c>
      <c r="R306" s="34">
        <v>178.51844314868805</v>
      </c>
      <c r="S306" s="35">
        <v>476.82734693877552</v>
      </c>
      <c r="T306" s="34">
        <v>476.8374577259475</v>
      </c>
      <c r="U306" s="35">
        <v>39.282540367338093</v>
      </c>
      <c r="V306" s="34">
        <v>37.438007492122779</v>
      </c>
      <c r="W306" s="35">
        <v>-289.51745189504373</v>
      </c>
      <c r="X306" s="34">
        <v>-298.31901457725945</v>
      </c>
      <c r="Y306" s="90">
        <v>2049.6662507288629</v>
      </c>
      <c r="Z306" s="91">
        <v>2049.6662507288629</v>
      </c>
      <c r="AA306" s="90">
        <v>9.1385558491351571</v>
      </c>
      <c r="AB306" s="91">
        <v>8.7096347068800473</v>
      </c>
      <c r="AC306" s="90">
        <v>-1769.8332244897958</v>
      </c>
      <c r="AD306" s="91">
        <v>-1767.9359300291546</v>
      </c>
      <c r="AE306" s="96">
        <v>0.31262119607755207</v>
      </c>
      <c r="AF306" s="97">
        <v>0.30444050785351878</v>
      </c>
      <c r="AG306" s="90">
        <v>310.66137609329445</v>
      </c>
      <c r="AH306" s="91">
        <v>339.07739358600583</v>
      </c>
      <c r="AI306" s="90">
        <v>16.48553971481444</v>
      </c>
      <c r="AJ306" s="91">
        <v>17.951092522037683</v>
      </c>
      <c r="AK306" s="106">
        <v>7636.7574344023324</v>
      </c>
      <c r="AL306" s="107">
        <v>7636.7574344023324</v>
      </c>
      <c r="AM306" s="106"/>
      <c r="AN306" s="107"/>
      <c r="AO306" s="106">
        <v>0</v>
      </c>
      <c r="AP306" s="107">
        <v>0</v>
      </c>
      <c r="AQ306" s="122">
        <v>31.270757236133772</v>
      </c>
      <c r="AR306" s="115">
        <v>31.64871840689797</v>
      </c>
      <c r="AS306" s="114">
        <v>211.32511703296805</v>
      </c>
      <c r="AT306" s="115">
        <v>210.88613851258367</v>
      </c>
      <c r="AU306" s="106">
        <v>596.22441982507291</v>
      </c>
      <c r="AV306" s="107">
        <v>678.02953352769691</v>
      </c>
      <c r="AW306" s="151"/>
      <c r="AZ306" s="8"/>
      <c r="BA306" s="8"/>
      <c r="BB306" s="8"/>
      <c r="BC306" s="8"/>
      <c r="BD306" s="8"/>
      <c r="BE306" s="8"/>
    </row>
    <row r="307" spans="1:57" ht="15" customHeight="1" x14ac:dyDescent="0.3">
      <c r="A307" s="38" t="s">
        <v>219</v>
      </c>
      <c r="B307" s="146">
        <v>20957</v>
      </c>
      <c r="C307" s="160">
        <f>_xlfn.XLOOKUP($A307,'Kunnat aakkosjärj.'!$B$20:$B$312,'Kunnat aakkosjärj.'!D$20:D$312)</f>
        <v>8.36</v>
      </c>
      <c r="D307" s="35">
        <v>487.03495729350573</v>
      </c>
      <c r="E307" s="34">
        <v>1947.3689063320132</v>
      </c>
      <c r="F307" s="35">
        <v>3174.5293539151598</v>
      </c>
      <c r="G307" s="34">
        <v>4277.1054091711603</v>
      </c>
      <c r="H307" s="287">
        <v>15.341957909220264</v>
      </c>
      <c r="I307" s="288">
        <v>45.53006578131972</v>
      </c>
      <c r="J307" s="35">
        <v>-2683.9309366798684</v>
      </c>
      <c r="K307" s="34">
        <v>-2329.7365028391469</v>
      </c>
      <c r="L307" s="123">
        <v>2608.4727766378774</v>
      </c>
      <c r="M307" s="35">
        <v>725.58701149973751</v>
      </c>
      <c r="N307" s="34">
        <v>905.68304528319879</v>
      </c>
      <c r="O307" s="35">
        <v>3334.0597881376148</v>
      </c>
      <c r="P307" s="34">
        <v>3514.155821921076</v>
      </c>
      <c r="Q307" s="130">
        <v>657.50826072434029</v>
      </c>
      <c r="R307" s="34">
        <v>1113.2924516867872</v>
      </c>
      <c r="S307" s="35">
        <v>392.96671374719665</v>
      </c>
      <c r="T307" s="34">
        <v>749.90743761034503</v>
      </c>
      <c r="U307" s="35">
        <v>167.31907251241859</v>
      </c>
      <c r="V307" s="34">
        <v>148.45731564343527</v>
      </c>
      <c r="W307" s="35">
        <v>264.5415469771437</v>
      </c>
      <c r="X307" s="34">
        <v>363.38501407644225</v>
      </c>
      <c r="Y307" s="90">
        <v>485.0076709452689</v>
      </c>
      <c r="Z307" s="91">
        <v>726.36113995323763</v>
      </c>
      <c r="AA307" s="90">
        <v>137.00398363458913</v>
      </c>
      <c r="AB307" s="91">
        <v>153.26982549733592</v>
      </c>
      <c r="AC307" s="90">
        <v>205.47805983680871</v>
      </c>
      <c r="AD307" s="91">
        <v>502.57483895595743</v>
      </c>
      <c r="AE307" s="96">
        <v>1.2475420768463981</v>
      </c>
      <c r="AF307" s="97">
        <v>1.1150713263813385</v>
      </c>
      <c r="AG307" s="90">
        <v>142.41592164909102</v>
      </c>
      <c r="AH307" s="91">
        <v>730.96882569069999</v>
      </c>
      <c r="AI307" s="90">
        <v>11.212959975585591</v>
      </c>
      <c r="AJ307" s="91">
        <v>38.019633167733957</v>
      </c>
      <c r="AK307" s="106">
        <v>4185.8803740993462</v>
      </c>
      <c r="AL307" s="107">
        <v>7922.6011943503363</v>
      </c>
      <c r="AM307" s="106"/>
      <c r="AN307" s="107"/>
      <c r="AO307" s="106">
        <v>2284.0952898792766</v>
      </c>
      <c r="AP307" s="107">
        <v>0</v>
      </c>
      <c r="AQ307" s="122">
        <v>58.653423047665164</v>
      </c>
      <c r="AR307" s="115">
        <v>30.066048971567316</v>
      </c>
      <c r="AS307" s="114">
        <v>121.01513357589006</v>
      </c>
      <c r="AT307" s="115">
        <v>187.21474305489241</v>
      </c>
      <c r="AU307" s="106">
        <v>3475.7734919120098</v>
      </c>
      <c r="AV307" s="107">
        <v>1949.7167805506513</v>
      </c>
      <c r="AW307" s="151"/>
      <c r="AZ307" s="8"/>
      <c r="BA307" s="8"/>
      <c r="BB307" s="8"/>
      <c r="BC307" s="8"/>
      <c r="BD307" s="8"/>
      <c r="BE307" s="8"/>
    </row>
    <row r="308" spans="1:57" ht="15" customHeight="1" x14ac:dyDescent="0.3">
      <c r="A308" s="38" t="s">
        <v>227</v>
      </c>
      <c r="B308" s="146">
        <v>44785</v>
      </c>
      <c r="C308" s="160">
        <f>_xlfn.XLOOKUP($A308,'Kunnat aakkosjärj.'!$B$20:$B$312,'Kunnat aakkosjärj.'!D$20:D$312)</f>
        <v>7.11</v>
      </c>
      <c r="D308" s="35">
        <v>1000.1379582449481</v>
      </c>
      <c r="E308" s="34">
        <v>2185.7836228647984</v>
      </c>
      <c r="F308" s="35">
        <v>3186.3496157195486</v>
      </c>
      <c r="G308" s="34">
        <v>4023.0702980908791</v>
      </c>
      <c r="H308" s="287">
        <v>31.388205277627534</v>
      </c>
      <c r="I308" s="288">
        <v>54.331231147068138</v>
      </c>
      <c r="J308" s="35">
        <v>-2174.2018258345429</v>
      </c>
      <c r="K308" s="34">
        <v>-1837.2866752260802</v>
      </c>
      <c r="L308" s="123">
        <v>2572.459043876298</v>
      </c>
      <c r="M308" s="35">
        <v>703.50836217483527</v>
      </c>
      <c r="N308" s="34">
        <v>792.71037691191236</v>
      </c>
      <c r="O308" s="35">
        <v>3275.9674060511334</v>
      </c>
      <c r="P308" s="34">
        <v>3365.1694207882101</v>
      </c>
      <c r="Q308" s="130">
        <v>1095.3672649324551</v>
      </c>
      <c r="R308" s="34">
        <v>1444.4008828848944</v>
      </c>
      <c r="S308" s="35">
        <v>575.20485542034157</v>
      </c>
      <c r="T308" s="34">
        <v>1038.4002592385843</v>
      </c>
      <c r="U308" s="35">
        <v>190.43080992979364</v>
      </c>
      <c r="V308" s="34">
        <v>139.09866354848691</v>
      </c>
      <c r="W308" s="35">
        <v>515.12850999218495</v>
      </c>
      <c r="X308" s="34">
        <v>400.96672412638156</v>
      </c>
      <c r="Y308" s="90">
        <v>782.0950012280897</v>
      </c>
      <c r="Z308" s="91">
        <v>1328.1080743552529</v>
      </c>
      <c r="AA308" s="90">
        <v>140.05552563466685</v>
      </c>
      <c r="AB308" s="91">
        <v>108.75627599704923</v>
      </c>
      <c r="AC308" s="90">
        <v>514.92534085073123</v>
      </c>
      <c r="AD308" s="91">
        <v>261.29901038294071</v>
      </c>
      <c r="AE308" s="96">
        <v>1.9055136524623129</v>
      </c>
      <c r="AF308" s="97">
        <v>1.6728377365049818</v>
      </c>
      <c r="AG308" s="90">
        <v>619.60275002791116</v>
      </c>
      <c r="AH308" s="91">
        <v>938.8168125488445</v>
      </c>
      <c r="AI308" s="90">
        <v>51.29051368034191</v>
      </c>
      <c r="AJ308" s="91">
        <v>58.469239772216532</v>
      </c>
      <c r="AK308" s="106">
        <v>4336.1658892486321</v>
      </c>
      <c r="AL308" s="107">
        <v>6537.8645140113877</v>
      </c>
      <c r="AM308" s="106"/>
      <c r="AN308" s="107"/>
      <c r="AO308" s="106">
        <v>370.62022284246956</v>
      </c>
      <c r="AP308" s="107">
        <v>108.67721067321648</v>
      </c>
      <c r="AQ308" s="122">
        <v>41.082767429532673</v>
      </c>
      <c r="AR308" s="115">
        <v>33.903002552924526</v>
      </c>
      <c r="AS308" s="114">
        <v>126.29135518870076</v>
      </c>
      <c r="AT308" s="115">
        <v>155.87913855945442</v>
      </c>
      <c r="AU308" s="106">
        <v>1394.9285818912583</v>
      </c>
      <c r="AV308" s="107">
        <v>2518.2169286591493</v>
      </c>
      <c r="AW308" s="151"/>
      <c r="AZ308" s="8"/>
      <c r="BA308" s="8"/>
      <c r="BB308" s="8"/>
      <c r="BC308" s="8"/>
      <c r="BD308" s="8"/>
      <c r="BE308" s="8"/>
    </row>
    <row r="309" spans="1:57" ht="15" customHeight="1" x14ac:dyDescent="0.3">
      <c r="A309" s="38" t="s">
        <v>250</v>
      </c>
      <c r="B309" s="146">
        <v>4973</v>
      </c>
      <c r="C309" s="160">
        <f>_xlfn.XLOOKUP($A309,'Kunnat aakkosjärj.'!$B$20:$B$312,'Kunnat aakkosjärj.'!D$20:D$312)</f>
        <v>7.86</v>
      </c>
      <c r="D309" s="35">
        <v>645.15425296601654</v>
      </c>
      <c r="E309" s="34">
        <v>671.12392117434138</v>
      </c>
      <c r="F309" s="35">
        <v>3376.259270058315</v>
      </c>
      <c r="G309" s="34">
        <v>3573.5208123868892</v>
      </c>
      <c r="H309" s="287">
        <v>19.108551842787634</v>
      </c>
      <c r="I309" s="288">
        <v>18.780467679047106</v>
      </c>
      <c r="J309" s="35">
        <v>-2731.1050170922986</v>
      </c>
      <c r="K309" s="34">
        <v>-2902.3968912125479</v>
      </c>
      <c r="L309" s="123">
        <v>2408.4022059119243</v>
      </c>
      <c r="M309" s="35">
        <v>919.33943293786444</v>
      </c>
      <c r="N309" s="34">
        <v>1091.1248160064347</v>
      </c>
      <c r="O309" s="35">
        <v>3327.7416388497886</v>
      </c>
      <c r="P309" s="34">
        <v>3499.527021918359</v>
      </c>
      <c r="Q309" s="130">
        <v>565.88160667605064</v>
      </c>
      <c r="R309" s="34">
        <v>568.13202694550569</v>
      </c>
      <c r="S309" s="35">
        <v>369.83048461693141</v>
      </c>
      <c r="T309" s="34">
        <v>386.11496078825655</v>
      </c>
      <c r="U309" s="35">
        <v>153.01107675376952</v>
      </c>
      <c r="V309" s="34">
        <v>147.14064064900774</v>
      </c>
      <c r="W309" s="35">
        <v>186.33772370802333</v>
      </c>
      <c r="X309" s="34">
        <v>172.73147798109792</v>
      </c>
      <c r="Y309" s="90">
        <v>389.4925377035994</v>
      </c>
      <c r="Z309" s="91">
        <v>409.11663382264226</v>
      </c>
      <c r="AA309" s="90">
        <v>145.28689304612092</v>
      </c>
      <c r="AB309" s="91">
        <v>138.86798530704542</v>
      </c>
      <c r="AC309" s="90">
        <v>228.85856424693341</v>
      </c>
      <c r="AD309" s="91">
        <v>226.08950130705813</v>
      </c>
      <c r="AE309" s="96">
        <v>3.7952131758771817</v>
      </c>
      <c r="AF309" s="97">
        <v>3.8096151064262096</v>
      </c>
      <c r="AG309" s="90">
        <v>212.84909109189624</v>
      </c>
      <c r="AH309" s="91">
        <v>299.01687110396136</v>
      </c>
      <c r="AI309" s="90">
        <v>18.406896745255839</v>
      </c>
      <c r="AJ309" s="91">
        <v>24.594201727405441</v>
      </c>
      <c r="AK309" s="106">
        <v>1032.8522018902072</v>
      </c>
      <c r="AL309" s="107">
        <v>1032.8522018902072</v>
      </c>
      <c r="AM309" s="106"/>
      <c r="AN309" s="107"/>
      <c r="AO309" s="106">
        <v>0</v>
      </c>
      <c r="AP309" s="107">
        <v>0</v>
      </c>
      <c r="AQ309" s="122">
        <v>68.38954702197401</v>
      </c>
      <c r="AR309" s="115">
        <v>68.89216341789465</v>
      </c>
      <c r="AS309" s="114">
        <v>44.326978996768098</v>
      </c>
      <c r="AT309" s="115">
        <v>43.128619949126616</v>
      </c>
      <c r="AU309" s="106">
        <v>2345.2830585159863</v>
      </c>
      <c r="AV309" s="107">
        <v>2547.9615986326162</v>
      </c>
      <c r="AW309" s="151"/>
      <c r="AZ309" s="8"/>
      <c r="BA309" s="8"/>
      <c r="BB309" s="8"/>
      <c r="BC309" s="8"/>
      <c r="BD309" s="8"/>
      <c r="BE309" s="8"/>
    </row>
    <row r="310" spans="1:57" ht="15" customHeight="1" x14ac:dyDescent="0.3">
      <c r="A310" s="38" t="s">
        <v>262</v>
      </c>
      <c r="B310" s="146">
        <v>51289</v>
      </c>
      <c r="C310" s="160">
        <f>_xlfn.XLOOKUP($A310,'Kunnat aakkosjärj.'!$B$20:$B$312,'Kunnat aakkosjärj.'!D$20:D$312)</f>
        <v>7.11</v>
      </c>
      <c r="D310" s="35">
        <v>935.86373881339068</v>
      </c>
      <c r="E310" s="34">
        <v>3750.3260991635634</v>
      </c>
      <c r="F310" s="35">
        <v>3984.7731106085125</v>
      </c>
      <c r="G310" s="34">
        <v>5978.8455906724639</v>
      </c>
      <c r="H310" s="287">
        <v>23.485998144332878</v>
      </c>
      <c r="I310" s="288">
        <v>62.726592321006066</v>
      </c>
      <c r="J310" s="35">
        <v>-3021.4509873462143</v>
      </c>
      <c r="K310" s="34">
        <v>-2227.4182701943887</v>
      </c>
      <c r="L310" s="123">
        <v>2975.2456867944393</v>
      </c>
      <c r="M310" s="35">
        <v>923.09779874826961</v>
      </c>
      <c r="N310" s="34">
        <v>923.09779874826961</v>
      </c>
      <c r="O310" s="35">
        <v>3898.343485542709</v>
      </c>
      <c r="P310" s="34">
        <v>3898.343485542709</v>
      </c>
      <c r="Q310" s="130">
        <v>945.62134512273587</v>
      </c>
      <c r="R310" s="34">
        <v>1590.2936272885022</v>
      </c>
      <c r="S310" s="35">
        <v>529.72737916512312</v>
      </c>
      <c r="T310" s="34">
        <v>912.70445514632763</v>
      </c>
      <c r="U310" s="35">
        <v>178.51094399029978</v>
      </c>
      <c r="V310" s="34">
        <v>174.23971344957897</v>
      </c>
      <c r="W310" s="35">
        <v>415.89396595761275</v>
      </c>
      <c r="X310" s="34">
        <v>677.58917214217468</v>
      </c>
      <c r="Y310" s="90">
        <v>926.21938329856312</v>
      </c>
      <c r="Z310" s="91">
        <v>1706.4100284661429</v>
      </c>
      <c r="AA310" s="90">
        <v>102.09474798023295</v>
      </c>
      <c r="AB310" s="91">
        <v>93.195281366107807</v>
      </c>
      <c r="AC310" s="90">
        <v>153.11271832166742</v>
      </c>
      <c r="AD310" s="91">
        <v>409.00623603501725</v>
      </c>
      <c r="AE310" s="96">
        <v>5.0872889968230339</v>
      </c>
      <c r="AF310" s="97">
        <v>2.5217078232105883</v>
      </c>
      <c r="AG310" s="90">
        <v>1571.3691542046051</v>
      </c>
      <c r="AH310" s="91">
        <v>2369.9282809179354</v>
      </c>
      <c r="AI310" s="90">
        <v>111.59462078238396</v>
      </c>
      <c r="AJ310" s="91">
        <v>102.72041331801809</v>
      </c>
      <c r="AK310" s="106">
        <v>1454.4562734699448</v>
      </c>
      <c r="AL310" s="107">
        <v>4483.8960145450292</v>
      </c>
      <c r="AM310" s="106"/>
      <c r="AN310" s="107"/>
      <c r="AO310" s="106">
        <v>44.316750960244882</v>
      </c>
      <c r="AP310" s="107">
        <v>9.147416405077113</v>
      </c>
      <c r="AQ310" s="122">
        <v>66.444354296055451</v>
      </c>
      <c r="AR310" s="115">
        <v>48.308801174828616</v>
      </c>
      <c r="AS310" s="114">
        <v>49.180593535003219</v>
      </c>
      <c r="AT310" s="115">
        <v>90.052224368375008</v>
      </c>
      <c r="AU310" s="106">
        <v>2852.067673380257</v>
      </c>
      <c r="AV310" s="107">
        <v>3903.5795811967478</v>
      </c>
      <c r="AW310" s="151"/>
      <c r="AZ310" s="8"/>
      <c r="BA310" s="8"/>
      <c r="BB310" s="8"/>
      <c r="BC310" s="8"/>
      <c r="BD310" s="8"/>
      <c r="BE310" s="8"/>
    </row>
    <row r="311" spans="1:57" ht="15" customHeight="1" x14ac:dyDescent="0.3">
      <c r="A311" s="38" t="s">
        <v>253</v>
      </c>
      <c r="B311" s="146">
        <v>1781</v>
      </c>
      <c r="C311" s="160">
        <f>_xlfn.XLOOKUP($A311,'Kunnat aakkosjärj.'!$B$20:$B$312,'Kunnat aakkosjärj.'!D$20:D$312)</f>
        <v>8.86</v>
      </c>
      <c r="D311" s="35">
        <v>814.78294778214479</v>
      </c>
      <c r="E311" s="34">
        <v>822.56294216732181</v>
      </c>
      <c r="F311" s="35">
        <v>3734.4810050533406</v>
      </c>
      <c r="G311" s="34">
        <v>3814.594312184166</v>
      </c>
      <c r="H311" s="287">
        <v>21.817836178028895</v>
      </c>
      <c r="I311" s="288">
        <v>21.563575962455033</v>
      </c>
      <c r="J311" s="35">
        <v>-2919.6980572711959</v>
      </c>
      <c r="K311" s="34">
        <v>-2992.0313700168444</v>
      </c>
      <c r="L311" s="123">
        <v>2299.6649185850647</v>
      </c>
      <c r="M311" s="35">
        <v>725.30544637843911</v>
      </c>
      <c r="N311" s="34">
        <v>725.30544637843911</v>
      </c>
      <c r="O311" s="35">
        <v>3024.9703649635039</v>
      </c>
      <c r="P311" s="34">
        <v>3024.9703649635039</v>
      </c>
      <c r="Q311" s="130">
        <v>122.53595171252105</v>
      </c>
      <c r="R311" s="34">
        <v>42.018910724312178</v>
      </c>
      <c r="S311" s="35">
        <v>214.84778214486246</v>
      </c>
      <c r="T311" s="34">
        <v>217.91449747332956</v>
      </c>
      <c r="U311" s="35">
        <v>57.033845306301757</v>
      </c>
      <c r="V311" s="34">
        <v>19.282292464022433</v>
      </c>
      <c r="W311" s="35">
        <v>-92.311830432341381</v>
      </c>
      <c r="X311" s="34">
        <v>-175.89558674901738</v>
      </c>
      <c r="Y311" s="90">
        <v>106.27907355418304</v>
      </c>
      <c r="Z311" s="91">
        <v>107.73892756878158</v>
      </c>
      <c r="AA311" s="90">
        <v>115.29640559959337</v>
      </c>
      <c r="AB311" s="91">
        <v>39.00067661012023</v>
      </c>
      <c r="AC311" s="90">
        <v>18.773862998315554</v>
      </c>
      <c r="AD311" s="91">
        <v>-37.400151600224589</v>
      </c>
      <c r="AE311" s="96">
        <v>0.39843825069830613</v>
      </c>
      <c r="AF311" s="97">
        <v>0.24333473880600556</v>
      </c>
      <c r="AG311" s="90">
        <v>338.27770353733854</v>
      </c>
      <c r="AH311" s="91">
        <v>762.62257720381808</v>
      </c>
      <c r="AI311" s="90">
        <v>31.409596779584732</v>
      </c>
      <c r="AJ311" s="91">
        <v>69.594339054443921</v>
      </c>
      <c r="AK311" s="106">
        <v>3290.2877709152158</v>
      </c>
      <c r="AL311" s="107">
        <v>3290.2877709152158</v>
      </c>
      <c r="AM311" s="106"/>
      <c r="AN311" s="107"/>
      <c r="AO311" s="106">
        <v>350.95440763615949</v>
      </c>
      <c r="AP311" s="107">
        <v>280.76911847276813</v>
      </c>
      <c r="AQ311" s="122">
        <v>37.953886380951225</v>
      </c>
      <c r="AR311" s="115">
        <v>36.851398893492515</v>
      </c>
      <c r="AS311" s="114">
        <v>96.585668589962182</v>
      </c>
      <c r="AT311" s="115">
        <v>96.673973350188859</v>
      </c>
      <c r="AU311" s="106">
        <v>192.87614823133072</v>
      </c>
      <c r="AV311" s="107">
        <v>100.38076923076925</v>
      </c>
      <c r="AW311" s="151"/>
      <c r="AZ311" s="8"/>
      <c r="BA311" s="8"/>
      <c r="BB311" s="8"/>
      <c r="BC311" s="8"/>
      <c r="BD311" s="8"/>
      <c r="BE311" s="8"/>
    </row>
    <row r="312" spans="1:57" ht="15" customHeight="1" x14ac:dyDescent="0.3">
      <c r="A312" s="38" t="s">
        <v>15</v>
      </c>
      <c r="B312" s="146">
        <v>27209</v>
      </c>
      <c r="C312" s="160">
        <f>_xlfn.XLOOKUP($A312,'Kunnat aakkosjärj.'!$B$20:$B$312,'Kunnat aakkosjärj.'!D$20:D$312)</f>
        <v>9.36</v>
      </c>
      <c r="D312" s="35">
        <v>862.62686353779998</v>
      </c>
      <c r="E312" s="34">
        <v>1999.0403859017238</v>
      </c>
      <c r="F312" s="35">
        <v>3705.3981704583039</v>
      </c>
      <c r="G312" s="34">
        <v>4548.3796438678382</v>
      </c>
      <c r="H312" s="287">
        <v>23.280274449725479</v>
      </c>
      <c r="I312" s="288">
        <v>43.950605323740859</v>
      </c>
      <c r="J312" s="35">
        <v>-2831.46206512551</v>
      </c>
      <c r="K312" s="34">
        <v>-2549.3392579661145</v>
      </c>
      <c r="L312" s="123">
        <v>2715.8927759197327</v>
      </c>
      <c r="M312" s="35">
        <v>783.21316476165975</v>
      </c>
      <c r="N312" s="34">
        <v>783.21316476165975</v>
      </c>
      <c r="O312" s="35">
        <v>3499.1059406813924</v>
      </c>
      <c r="P312" s="34">
        <v>3499.1059406813924</v>
      </c>
      <c r="Q312" s="130">
        <v>738.60093829247671</v>
      </c>
      <c r="R312" s="34">
        <v>954.2690569296924</v>
      </c>
      <c r="S312" s="35">
        <v>286.52341137123744</v>
      </c>
      <c r="T312" s="34">
        <v>427.47530853761623</v>
      </c>
      <c r="U312" s="35">
        <v>257.78031008275957</v>
      </c>
      <c r="V312" s="34">
        <v>223.23372552071513</v>
      </c>
      <c r="W312" s="35">
        <v>452.07752692123927</v>
      </c>
      <c r="X312" s="34">
        <v>530.15017898489475</v>
      </c>
      <c r="Y312" s="90">
        <v>488.52399867690832</v>
      </c>
      <c r="Z312" s="91">
        <v>754.1796280642435</v>
      </c>
      <c r="AA312" s="90">
        <v>149.92686730703764</v>
      </c>
      <c r="AB312" s="91">
        <v>126.53073902022778</v>
      </c>
      <c r="AC312" s="90">
        <v>255.17514204858688</v>
      </c>
      <c r="AD312" s="91">
        <v>210.68098129295456</v>
      </c>
      <c r="AE312" s="96">
        <v>1.6312338321009663</v>
      </c>
      <c r="AF312" s="97">
        <v>1.9915299919880329</v>
      </c>
      <c r="AG312" s="90">
        <v>236.7315351538094</v>
      </c>
      <c r="AH312" s="91">
        <v>317.20914513580067</v>
      </c>
      <c r="AI312" s="90">
        <v>17.949406681278141</v>
      </c>
      <c r="AJ312" s="91">
        <v>19.418784245163362</v>
      </c>
      <c r="AK312" s="106">
        <v>3630.80241170201</v>
      </c>
      <c r="AL312" s="107">
        <v>3827.6780227130726</v>
      </c>
      <c r="AM312" s="106"/>
      <c r="AN312" s="107"/>
      <c r="AO312" s="106">
        <v>44.904725642250725</v>
      </c>
      <c r="AP312" s="107">
        <v>13.483503252600244</v>
      </c>
      <c r="AQ312" s="122">
        <v>41.591214524333751</v>
      </c>
      <c r="AR312" s="115">
        <v>39.918575707301642</v>
      </c>
      <c r="AS312" s="114">
        <v>104.79526877819897</v>
      </c>
      <c r="AT312" s="115">
        <v>95.014496356753213</v>
      </c>
      <c r="AU312" s="106">
        <v>822.58231247013862</v>
      </c>
      <c r="AV312" s="107">
        <v>1024.0497574332023</v>
      </c>
      <c r="AW312" s="151"/>
      <c r="AZ312" s="8"/>
      <c r="BA312" s="8"/>
      <c r="BB312" s="8"/>
      <c r="BC312" s="8"/>
      <c r="BD312" s="8"/>
      <c r="BE312" s="8"/>
    </row>
    <row r="313" spans="1:57" ht="15" customHeight="1" x14ac:dyDescent="0.3">
      <c r="A313" s="38" t="s">
        <v>288</v>
      </c>
      <c r="B313" s="146">
        <v>22595</v>
      </c>
      <c r="C313" s="160">
        <f>_xlfn.XLOOKUP($A313,'Kunnat aakkosjärj.'!$B$20:$B$312,'Kunnat aakkosjärj.'!D$20:D$312)</f>
        <v>6.61</v>
      </c>
      <c r="D313" s="35">
        <v>844.21271210444786</v>
      </c>
      <c r="E313" s="34">
        <v>1713.9264921442798</v>
      </c>
      <c r="F313" s="35">
        <v>3709.3771865456961</v>
      </c>
      <c r="G313" s="34">
        <v>4478.5944359371542</v>
      </c>
      <c r="H313" s="287">
        <v>22.758880255329569</v>
      </c>
      <c r="I313" s="288">
        <v>38.269294455228732</v>
      </c>
      <c r="J313" s="35">
        <v>-2864.8452405399426</v>
      </c>
      <c r="K313" s="34">
        <v>-2764.4782850188094</v>
      </c>
      <c r="L313" s="123">
        <v>2761.3512516043374</v>
      </c>
      <c r="M313" s="35">
        <v>977.78685549900422</v>
      </c>
      <c r="N313" s="34">
        <v>977.78685549900422</v>
      </c>
      <c r="O313" s="35">
        <v>3739.1381071033416</v>
      </c>
      <c r="P313" s="34">
        <v>3739.1381071033416</v>
      </c>
      <c r="Q313" s="130">
        <v>829.35204248727587</v>
      </c>
      <c r="R313" s="34">
        <v>932.2463845983624</v>
      </c>
      <c r="S313" s="35">
        <v>659.85993494135869</v>
      </c>
      <c r="T313" s="34">
        <v>741.98529807479531</v>
      </c>
      <c r="U313" s="35">
        <v>125.68607344844777</v>
      </c>
      <c r="V313" s="34">
        <v>125.64216393737601</v>
      </c>
      <c r="W313" s="35">
        <v>169.49210754591724</v>
      </c>
      <c r="X313" s="34">
        <v>190.26108652356717</v>
      </c>
      <c r="Y313" s="90">
        <v>706.00295950431507</v>
      </c>
      <c r="Z313" s="91">
        <v>784.98527860146055</v>
      </c>
      <c r="AA313" s="90">
        <v>117.47146825978807</v>
      </c>
      <c r="AB313" s="91">
        <v>118.7597283683159</v>
      </c>
      <c r="AC313" s="90">
        <v>139.71974728922328</v>
      </c>
      <c r="AD313" s="91">
        <v>163.71175215755699</v>
      </c>
      <c r="AE313" s="96">
        <v>1.4393201902673451</v>
      </c>
      <c r="AF313" s="97">
        <v>1.5672603520778272</v>
      </c>
      <c r="AG313" s="90">
        <v>160.81734764328391</v>
      </c>
      <c r="AH313" s="91">
        <v>511.56177561407395</v>
      </c>
      <c r="AI313" s="90">
        <v>11.652146513990068</v>
      </c>
      <c r="AJ313" s="91">
        <v>31.694466733289989</v>
      </c>
      <c r="AK313" s="106">
        <v>4484.6837242752817</v>
      </c>
      <c r="AL313" s="107">
        <v>4601.6614711219299</v>
      </c>
      <c r="AM313" s="106"/>
      <c r="AN313" s="107"/>
      <c r="AO313" s="106">
        <v>1.5755255587519362E-2</v>
      </c>
      <c r="AP313" s="107">
        <v>1.5755255587519362E-2</v>
      </c>
      <c r="AQ313" s="122">
        <v>52.409832978854311</v>
      </c>
      <c r="AR313" s="115">
        <v>51.445966474326752</v>
      </c>
      <c r="AS313" s="114">
        <v>127.40405438861345</v>
      </c>
      <c r="AT313" s="115">
        <v>111.09963241986188</v>
      </c>
      <c r="AU313" s="106">
        <v>1903.2723297189643</v>
      </c>
      <c r="AV313" s="107">
        <v>3559.3691148484181</v>
      </c>
      <c r="AW313" s="151"/>
      <c r="AZ313" s="8"/>
      <c r="BA313" s="8"/>
      <c r="BB313" s="8"/>
      <c r="BC313" s="8"/>
      <c r="BD313" s="8"/>
      <c r="BE313" s="8"/>
    </row>
    <row r="314" spans="1:57" ht="15" customHeight="1" x14ac:dyDescent="0.3">
      <c r="A314" s="38" t="s">
        <v>289</v>
      </c>
      <c r="B314" s="146">
        <v>6158</v>
      </c>
      <c r="C314" s="160">
        <f>_xlfn.XLOOKUP($A314,'Kunnat aakkosjärj.'!$B$20:$B$312,'Kunnat aakkosjärj.'!D$20:D$312)</f>
        <v>8.61</v>
      </c>
      <c r="D314" s="35">
        <v>761.88203475154273</v>
      </c>
      <c r="E314" s="34">
        <v>1590.6285595972718</v>
      </c>
      <c r="F314" s="35">
        <v>3794.0858119519326</v>
      </c>
      <c r="G314" s="34">
        <v>4567.3336342968496</v>
      </c>
      <c r="H314" s="287">
        <v>20.08078025941062</v>
      </c>
      <c r="I314" s="288">
        <v>34.826195915555274</v>
      </c>
      <c r="J314" s="35">
        <v>-3014.1599642741148</v>
      </c>
      <c r="K314" s="34">
        <v>-2976.7050746995778</v>
      </c>
      <c r="L314" s="123">
        <v>2994.2828629425139</v>
      </c>
      <c r="M314" s="35">
        <v>655.77979863592077</v>
      </c>
      <c r="N314" s="34">
        <v>655.77979863592077</v>
      </c>
      <c r="O314" s="35">
        <v>3650.0626615784349</v>
      </c>
      <c r="P314" s="34">
        <v>3650.0626615784349</v>
      </c>
      <c r="Q314" s="130">
        <v>568.05709158817797</v>
      </c>
      <c r="R314" s="34">
        <v>613.81425300422211</v>
      </c>
      <c r="S314" s="35">
        <v>501.73839233517378</v>
      </c>
      <c r="T314" s="34">
        <v>525.1556040922377</v>
      </c>
      <c r="U314" s="35">
        <v>113.21778446021359</v>
      </c>
      <c r="V314" s="34">
        <v>116.88235795659767</v>
      </c>
      <c r="W314" s="35">
        <v>66.318699253004226</v>
      </c>
      <c r="X314" s="34">
        <v>88.6586489119844</v>
      </c>
      <c r="Y314" s="90">
        <v>588.32023708996428</v>
      </c>
      <c r="Z314" s="91">
        <v>609.64480513153626</v>
      </c>
      <c r="AA314" s="90">
        <v>96.552097027046486</v>
      </c>
      <c r="AB314" s="91">
        <v>100.68391427887036</v>
      </c>
      <c r="AC314" s="90">
        <v>-10.929387788242936</v>
      </c>
      <c r="AD314" s="91">
        <v>13.524678467034752</v>
      </c>
      <c r="AE314" s="96">
        <v>1.1644745902010218</v>
      </c>
      <c r="AF314" s="97">
        <v>1.2301626748667289</v>
      </c>
      <c r="AG314" s="90">
        <v>42.626141604417022</v>
      </c>
      <c r="AH314" s="91">
        <v>228.86182851575185</v>
      </c>
      <c r="AI314" s="90">
        <v>2.9781316741185422</v>
      </c>
      <c r="AJ314" s="91">
        <v>13.822493306170518</v>
      </c>
      <c r="AK314" s="106">
        <v>3824.2936018187725</v>
      </c>
      <c r="AL314" s="107">
        <v>3887.7753458915231</v>
      </c>
      <c r="AM314" s="106"/>
      <c r="AN314" s="107"/>
      <c r="AO314" s="106">
        <v>0</v>
      </c>
      <c r="AP314" s="107">
        <v>0</v>
      </c>
      <c r="AQ314" s="122">
        <v>32.763724467887343</v>
      </c>
      <c r="AR314" s="115">
        <v>34.274721372080933</v>
      </c>
      <c r="AS314" s="114">
        <v>102.0161805026723</v>
      </c>
      <c r="AT314" s="115">
        <v>89.261845894698993</v>
      </c>
      <c r="AU314" s="106">
        <v>884.83846541084756</v>
      </c>
      <c r="AV314" s="107">
        <v>960.0487236115622</v>
      </c>
      <c r="AW314" s="151"/>
      <c r="AZ314" s="8"/>
      <c r="BA314" s="8"/>
      <c r="BB314" s="8"/>
      <c r="BC314" s="8"/>
      <c r="BD314" s="8"/>
      <c r="BE314" s="8"/>
    </row>
    <row r="315" spans="1:57" ht="15" customHeight="1" x14ac:dyDescent="0.3">
      <c r="A315" s="38" t="s">
        <v>316</v>
      </c>
      <c r="B315" s="146">
        <v>41338</v>
      </c>
      <c r="C315" s="160">
        <f>_xlfn.XLOOKUP($A315,'Kunnat aakkosjärj.'!$B$20:$B$312,'Kunnat aakkosjärj.'!D$20:D$312)</f>
        <v>7.11</v>
      </c>
      <c r="D315" s="35">
        <v>1156.1240030964245</v>
      </c>
      <c r="E315" s="34">
        <v>2133.4907436257195</v>
      </c>
      <c r="F315" s="35">
        <v>3670.7887396584251</v>
      </c>
      <c r="G315" s="34">
        <v>4990.1854080990861</v>
      </c>
      <c r="H315" s="287">
        <v>31.495247618200018</v>
      </c>
      <c r="I315" s="288">
        <v>42.753736968631621</v>
      </c>
      <c r="J315" s="35">
        <v>-2508.4071972519232</v>
      </c>
      <c r="K315" s="34">
        <v>-2856.6946644733662</v>
      </c>
      <c r="L315" s="123">
        <v>2797.1901439353624</v>
      </c>
      <c r="M315" s="35">
        <v>667.53424693986165</v>
      </c>
      <c r="N315" s="34">
        <v>1177.9053633460737</v>
      </c>
      <c r="O315" s="35">
        <v>3464.7243908752239</v>
      </c>
      <c r="P315" s="34">
        <v>3975.0955072814359</v>
      </c>
      <c r="Q315" s="130">
        <v>924.78399027529156</v>
      </c>
      <c r="R315" s="34">
        <v>1054.6906038027964</v>
      </c>
      <c r="S315" s="35">
        <v>584.58852581160193</v>
      </c>
      <c r="T315" s="34">
        <v>744.53240311577724</v>
      </c>
      <c r="U315" s="35">
        <v>158.19400303681738</v>
      </c>
      <c r="V315" s="34">
        <v>141.65811983320603</v>
      </c>
      <c r="W315" s="35">
        <v>334.82535342783882</v>
      </c>
      <c r="X315" s="34">
        <v>304.78808965116843</v>
      </c>
      <c r="Y315" s="90">
        <v>1997.2540410760075</v>
      </c>
      <c r="Z315" s="91">
        <v>2202.6559308626447</v>
      </c>
      <c r="AA315" s="90">
        <v>46.302772269123579</v>
      </c>
      <c r="AB315" s="91">
        <v>47.882676046900301</v>
      </c>
      <c r="AC315" s="90">
        <v>-967.29087159514245</v>
      </c>
      <c r="AD315" s="91">
        <v>-1090.86036382989</v>
      </c>
      <c r="AE315" s="96">
        <v>1.4937027993832479</v>
      </c>
      <c r="AF315" s="97">
        <v>1.2565466510464895</v>
      </c>
      <c r="AG315" s="90">
        <v>101.45452803715709</v>
      </c>
      <c r="AH315" s="91">
        <v>523.86523392520201</v>
      </c>
      <c r="AI315" s="90">
        <v>6.4764509178980338</v>
      </c>
      <c r="AJ315" s="91">
        <v>24.762493694384837</v>
      </c>
      <c r="AK315" s="106">
        <v>4833.7684546905994</v>
      </c>
      <c r="AL315" s="107">
        <v>6589.0325127001788</v>
      </c>
      <c r="AM315" s="106"/>
      <c r="AN315" s="107"/>
      <c r="AO315" s="106">
        <v>84.674955972712766</v>
      </c>
      <c r="AP315" s="107">
        <v>0</v>
      </c>
      <c r="AQ315" s="122">
        <v>44.018230536018606</v>
      </c>
      <c r="AR315" s="115">
        <v>39.230657759349874</v>
      </c>
      <c r="AS315" s="114">
        <v>129.13810147568998</v>
      </c>
      <c r="AT315" s="115">
        <v>130.11478540026937</v>
      </c>
      <c r="AU315" s="106">
        <v>1556.2768421307271</v>
      </c>
      <c r="AV315" s="107">
        <v>2214.0084125985777</v>
      </c>
      <c r="AW315" s="151"/>
      <c r="AZ315" s="8"/>
      <c r="BA315" s="8"/>
      <c r="BB315" s="8"/>
      <c r="BC315" s="8"/>
      <c r="BD315" s="8"/>
      <c r="BE315" s="8"/>
    </row>
    <row r="316" spans="1:57" ht="15" customHeight="1" x14ac:dyDescent="0.3">
      <c r="A316" s="38" t="s">
        <v>104</v>
      </c>
      <c r="B316" s="146">
        <v>247443</v>
      </c>
      <c r="C316" s="160">
        <f>_xlfn.XLOOKUP($A316,'Kunnat aakkosjärj.'!$B$20:$B$312,'Kunnat aakkosjärj.'!D$20:D$312)</f>
        <v>6.36</v>
      </c>
      <c r="D316" s="35">
        <v>641.12506900579115</v>
      </c>
      <c r="E316" s="34">
        <v>3154.5489168818676</v>
      </c>
      <c r="F316" s="35">
        <v>3365.1882581038863</v>
      </c>
      <c r="G316" s="34">
        <v>5071.5078283887597</v>
      </c>
      <c r="H316" s="287">
        <v>19.051685071759785</v>
      </c>
      <c r="I316" s="288">
        <v>62.201400917172236</v>
      </c>
      <c r="J316" s="35">
        <v>-2724.0631890980953</v>
      </c>
      <c r="K316" s="34">
        <v>-1882.9684848227673</v>
      </c>
      <c r="L316" s="123">
        <v>2581.1143220054719</v>
      </c>
      <c r="M316" s="35">
        <v>726.05193115182078</v>
      </c>
      <c r="N316" s="34">
        <v>757.90378794308185</v>
      </c>
      <c r="O316" s="35">
        <v>3307.1662531572929</v>
      </c>
      <c r="P316" s="34">
        <v>3339.0181099485535</v>
      </c>
      <c r="Q316" s="130">
        <v>654.64662560670536</v>
      </c>
      <c r="R316" s="34">
        <v>1335.4572259873992</v>
      </c>
      <c r="S316" s="35">
        <v>452.00057427367108</v>
      </c>
      <c r="T316" s="34">
        <v>884.89221675294914</v>
      </c>
      <c r="U316" s="35">
        <v>144.8331402363084</v>
      </c>
      <c r="V316" s="34">
        <v>150.917501669047</v>
      </c>
      <c r="W316" s="35">
        <v>202.64605133303428</v>
      </c>
      <c r="X316" s="34">
        <v>450.56500923444997</v>
      </c>
      <c r="Y316" s="90">
        <v>656.47527838734584</v>
      </c>
      <c r="Z316" s="91">
        <v>1680.4970043606002</v>
      </c>
      <c r="AA316" s="90">
        <v>99.72144377087092</v>
      </c>
      <c r="AB316" s="91">
        <v>79.467992059617941</v>
      </c>
      <c r="AC316" s="90">
        <v>8.1991183828194778</v>
      </c>
      <c r="AD316" s="91">
        <v>8.3901346572746043</v>
      </c>
      <c r="AE316" s="96">
        <v>1.4573906253609175</v>
      </c>
      <c r="AF316" s="97">
        <v>1.3374350548757143</v>
      </c>
      <c r="AG316" s="90">
        <v>468.97240827180406</v>
      </c>
      <c r="AH316" s="91">
        <v>800.52205922171981</v>
      </c>
      <c r="AI316" s="90">
        <v>36.22701052305613</v>
      </c>
      <c r="AJ316" s="91">
        <v>36.803673311428007</v>
      </c>
      <c r="AK316" s="106">
        <v>3451.5784270316803</v>
      </c>
      <c r="AL316" s="107">
        <v>7609.7855994309793</v>
      </c>
      <c r="AM316" s="106"/>
      <c r="AN316" s="107"/>
      <c r="AO316" s="106">
        <v>1134.7498682120731</v>
      </c>
      <c r="AP316" s="107">
        <v>734.80529119837695</v>
      </c>
      <c r="AQ316" s="122">
        <v>50.952646667211987</v>
      </c>
      <c r="AR316" s="115">
        <v>40.025836284049518</v>
      </c>
      <c r="AS316" s="114">
        <v>100.55527895277118</v>
      </c>
      <c r="AT316" s="115">
        <v>145.91161961898561</v>
      </c>
      <c r="AU316" s="106">
        <v>2437.5768275522041</v>
      </c>
      <c r="AV316" s="107">
        <v>3830.202857668231</v>
      </c>
      <c r="AW316" s="151"/>
      <c r="AZ316" s="8"/>
      <c r="BA316" s="8"/>
      <c r="BB316" s="8"/>
      <c r="BC316" s="8"/>
      <c r="BD316" s="8"/>
      <c r="BE316" s="8"/>
    </row>
    <row r="317" spans="1:57" ht="15" customHeight="1" x14ac:dyDescent="0.3">
      <c r="A317" s="38" t="s">
        <v>332</v>
      </c>
      <c r="B317" s="146">
        <v>28811</v>
      </c>
      <c r="C317" s="160">
        <f>_xlfn.XLOOKUP($A317,'Kunnat aakkosjärj.'!$B$20:$B$312,'Kunnat aakkosjärj.'!D$20:D$312)</f>
        <v>7.86</v>
      </c>
      <c r="D317" s="35">
        <v>1001.5422737843185</v>
      </c>
      <c r="E317" s="34">
        <v>1137.7340453299087</v>
      </c>
      <c r="F317" s="35">
        <v>2994.0267713720455</v>
      </c>
      <c r="G317" s="34">
        <v>3364.5700697650204</v>
      </c>
      <c r="H317" s="287">
        <v>33.451346639941725</v>
      </c>
      <c r="I317" s="288">
        <v>33.815138984737132</v>
      </c>
      <c r="J317" s="35">
        <v>-1983.8671306098365</v>
      </c>
      <c r="K317" s="34">
        <v>-2226.8360244351115</v>
      </c>
      <c r="L317" s="123">
        <v>2570.2899927111175</v>
      </c>
      <c r="M317" s="35">
        <v>699.82128353753774</v>
      </c>
      <c r="N317" s="34">
        <v>938.23534483357048</v>
      </c>
      <c r="O317" s="35">
        <v>3270.1112762486555</v>
      </c>
      <c r="P317" s="34">
        <v>3508.5253375446882</v>
      </c>
      <c r="Q317" s="130">
        <v>1254.2206737010169</v>
      </c>
      <c r="R317" s="34">
        <v>1249.2364069279095</v>
      </c>
      <c r="S317" s="35">
        <v>352.01148519662632</v>
      </c>
      <c r="T317" s="34">
        <v>381.44336885217456</v>
      </c>
      <c r="U317" s="35">
        <v>356.30106585881293</v>
      </c>
      <c r="V317" s="34">
        <v>327.50245749115157</v>
      </c>
      <c r="W317" s="35">
        <v>902.20918850439068</v>
      </c>
      <c r="X317" s="34">
        <v>867.7930380757349</v>
      </c>
      <c r="Y317" s="90">
        <v>802.65771996806779</v>
      </c>
      <c r="Z317" s="91">
        <v>877.17181840269348</v>
      </c>
      <c r="AA317" s="90">
        <v>156.25847014228106</v>
      </c>
      <c r="AB317" s="91">
        <v>142.41638647291879</v>
      </c>
      <c r="AC317" s="90">
        <v>730.52285481239801</v>
      </c>
      <c r="AD317" s="91">
        <v>439.74925653396275</v>
      </c>
      <c r="AE317" s="96">
        <v>2.7114575930125646</v>
      </c>
      <c r="AF317" s="97">
        <v>2.6210248706163655</v>
      </c>
      <c r="AG317" s="90">
        <v>1121.0886404498283</v>
      </c>
      <c r="AH317" s="91">
        <v>1309.8507073687133</v>
      </c>
      <c r="AI317" s="90">
        <v>95.377042389235328</v>
      </c>
      <c r="AJ317" s="91">
        <v>100.59148288888217</v>
      </c>
      <c r="AK317" s="106">
        <v>3469.3937024053312</v>
      </c>
      <c r="AL317" s="107">
        <v>3585.2373919683455</v>
      </c>
      <c r="AM317" s="106"/>
      <c r="AN317" s="107"/>
      <c r="AO317" s="106">
        <v>110.558145152893</v>
      </c>
      <c r="AP317" s="107">
        <v>110.558145152893</v>
      </c>
      <c r="AQ317" s="122">
        <v>44.691006280480359</v>
      </c>
      <c r="AR317" s="115">
        <v>45.153997152419684</v>
      </c>
      <c r="AS317" s="114">
        <v>103.44468517316022</v>
      </c>
      <c r="AT317" s="115">
        <v>101.24831747512931</v>
      </c>
      <c r="AU317" s="106">
        <v>1148.9827111172817</v>
      </c>
      <c r="AV317" s="107">
        <v>1783.7573235916836</v>
      </c>
      <c r="AW317" s="151"/>
      <c r="AZ317" s="8"/>
      <c r="BA317" s="8"/>
      <c r="BB317" s="8"/>
      <c r="BC317" s="8"/>
      <c r="BD317" s="8"/>
      <c r="BE317" s="8"/>
    </row>
    <row r="318" spans="1:57" ht="15" customHeight="1" x14ac:dyDescent="0.3">
      <c r="A318" s="38"/>
      <c r="B318" s="146"/>
      <c r="C318" s="160"/>
      <c r="D318" s="35"/>
      <c r="E318" s="34"/>
      <c r="F318" s="35"/>
      <c r="G318" s="34"/>
      <c r="H318" s="287"/>
      <c r="I318" s="288"/>
      <c r="J318" s="35"/>
      <c r="K318" s="34"/>
      <c r="L318" s="123"/>
      <c r="M318" s="35"/>
      <c r="N318" s="34"/>
      <c r="O318" s="35"/>
      <c r="P318" s="34"/>
      <c r="Q318" s="130"/>
      <c r="R318" s="34"/>
      <c r="S318" s="35"/>
      <c r="T318" s="34"/>
      <c r="U318" s="35"/>
      <c r="V318" s="34"/>
      <c r="W318" s="35"/>
      <c r="X318" s="34"/>
      <c r="Y318" s="90"/>
      <c r="Z318" s="91"/>
      <c r="AA318" s="90"/>
      <c r="AB318" s="91"/>
      <c r="AC318" s="90"/>
      <c r="AD318" s="91"/>
      <c r="AE318" s="96"/>
      <c r="AF318" s="97"/>
      <c r="AG318" s="90"/>
      <c r="AH318" s="91"/>
      <c r="AI318" s="90"/>
      <c r="AJ318" s="91"/>
      <c r="AK318" s="106"/>
      <c r="AL318" s="107"/>
      <c r="AM318" s="106"/>
      <c r="AN318" s="107"/>
      <c r="AO318" s="106"/>
      <c r="AP318" s="107"/>
      <c r="AQ318" s="122"/>
      <c r="AR318" s="115"/>
      <c r="AS318" s="114"/>
      <c r="AT318" s="115"/>
      <c r="AU318" s="106"/>
      <c r="AV318" s="107"/>
      <c r="AW318" s="151"/>
      <c r="AZ318" s="8"/>
      <c r="BA318" s="8"/>
      <c r="BB318" s="8"/>
      <c r="BC318" s="8"/>
      <c r="BD318" s="8"/>
      <c r="BE318" s="8"/>
    </row>
    <row r="319" spans="1:57" ht="15" customHeight="1" x14ac:dyDescent="0.3">
      <c r="A319" s="289" t="s">
        <v>356</v>
      </c>
      <c r="B319" s="146">
        <v>490786</v>
      </c>
      <c r="C319" s="160">
        <f>maakunnittain!C31</f>
        <v>7.39</v>
      </c>
      <c r="D319" s="35">
        <v>918.64278669318207</v>
      </c>
      <c r="E319" s="34">
        <v>2522.6914128357375</v>
      </c>
      <c r="F319" s="35">
        <v>3480.9841856939684</v>
      </c>
      <c r="G319" s="34">
        <v>4897.3328827228161</v>
      </c>
      <c r="H319" s="287">
        <v>26.390317728778808</v>
      </c>
      <c r="I319" s="288">
        <v>51.511536447429982</v>
      </c>
      <c r="J319" s="35">
        <v>-2555.8039945719725</v>
      </c>
      <c r="K319" s="34">
        <v>-2364.2380271645893</v>
      </c>
      <c r="L319" s="123">
        <v>2471.1532227895659</v>
      </c>
      <c r="M319" s="35">
        <v>592.91012459605611</v>
      </c>
      <c r="N319" s="34">
        <v>833.59586330905938</v>
      </c>
      <c r="O319" s="35">
        <v>3064.0633473856219</v>
      </c>
      <c r="P319" s="34">
        <v>3304.7490860986254</v>
      </c>
      <c r="Q319" s="130">
        <v>581.08374081575266</v>
      </c>
      <c r="R319" s="34">
        <v>851.82205735289926</v>
      </c>
      <c r="S319" s="35">
        <v>358.30224643734743</v>
      </c>
      <c r="T319" s="34">
        <v>602.63803574266581</v>
      </c>
      <c r="U319" s="35">
        <v>162.17697393570788</v>
      </c>
      <c r="V319" s="34">
        <v>141.34887060408482</v>
      </c>
      <c r="W319" s="35">
        <v>225.79238401258391</v>
      </c>
      <c r="X319" s="34">
        <v>251.41435387317489</v>
      </c>
      <c r="Y319" s="90">
        <v>717.07361489529035</v>
      </c>
      <c r="Z319" s="91">
        <v>1146.7399325979145</v>
      </c>
      <c r="AA319" s="90">
        <v>81.139297127441594</v>
      </c>
      <c r="AB319" s="91">
        <v>74.282061096722671</v>
      </c>
      <c r="AC319" s="90">
        <v>-98.754375939818971</v>
      </c>
      <c r="AD319" s="91">
        <v>-229.63502536747177</v>
      </c>
      <c r="AE319" s="96">
        <v>1.4174042927680863</v>
      </c>
      <c r="AF319" s="97">
        <v>1.3092971176897392</v>
      </c>
      <c r="AG319" s="90">
        <v>448.34084169067575</v>
      </c>
      <c r="AH319" s="91">
        <v>757.3746565101693</v>
      </c>
      <c r="AI319" s="90">
        <v>35.683622845063354</v>
      </c>
      <c r="AJ319" s="91">
        <v>42.53720029502437</v>
      </c>
      <c r="AK319" s="106">
        <v>3148.9643891838805</v>
      </c>
      <c r="AL319" s="107">
        <v>5035.7602774936522</v>
      </c>
      <c r="AM319" s="106"/>
      <c r="AN319" s="107"/>
      <c r="AO319" s="106">
        <v>1265.9569786220468</v>
      </c>
      <c r="AP319" s="107">
        <v>75.546252602967485</v>
      </c>
      <c r="AQ319" s="122">
        <v>52.413331505144789</v>
      </c>
      <c r="AR319" s="115">
        <v>44.838940596927735</v>
      </c>
      <c r="AS319" s="114">
        <v>98.069974194211298</v>
      </c>
      <c r="AT319" s="115">
        <v>110.83081799784497</v>
      </c>
      <c r="AU319" s="106">
        <v>1391.7459473782869</v>
      </c>
      <c r="AV319" s="107">
        <v>2083.3245148802125</v>
      </c>
      <c r="AW319" s="151"/>
      <c r="AZ319" s="8"/>
      <c r="BA319" s="8"/>
      <c r="BB319" s="8"/>
      <c r="BC319" s="8"/>
      <c r="BD319" s="8"/>
      <c r="BE319" s="8"/>
    </row>
    <row r="320" spans="1:57" ht="15" customHeight="1" x14ac:dyDescent="0.3">
      <c r="A320" s="38" t="s">
        <v>84</v>
      </c>
      <c r="B320" s="146">
        <v>3961</v>
      </c>
      <c r="C320" s="160">
        <f>_xlfn.XLOOKUP($A320,'Kunnat aakkosjärj.'!$B$20:$B$312,'Kunnat aakkosjärj.'!D$20:D$312)</f>
        <v>8.86</v>
      </c>
      <c r="D320" s="35">
        <v>667.76940924009091</v>
      </c>
      <c r="E320" s="34">
        <v>938.00002777076497</v>
      </c>
      <c r="F320" s="35">
        <v>3317.852875536481</v>
      </c>
      <c r="G320" s="34">
        <v>3645.1488109063366</v>
      </c>
      <c r="H320" s="287">
        <v>20.126552752346374</v>
      </c>
      <c r="I320" s="288">
        <v>25.732832222494061</v>
      </c>
      <c r="J320" s="35">
        <v>-2650.0834662963898</v>
      </c>
      <c r="K320" s="34">
        <v>-2707.219381469326</v>
      </c>
      <c r="L320" s="123">
        <v>2248.3314491290075</v>
      </c>
      <c r="M320" s="35">
        <v>780.85988386771021</v>
      </c>
      <c r="N320" s="34">
        <v>902.53394092400913</v>
      </c>
      <c r="O320" s="35">
        <v>3029.1913329967178</v>
      </c>
      <c r="P320" s="34">
        <v>3150.8653900530167</v>
      </c>
      <c r="Q320" s="130">
        <v>354.23015905074476</v>
      </c>
      <c r="R320" s="34">
        <v>415.80685937894469</v>
      </c>
      <c r="S320" s="35">
        <v>233.37757889421863</v>
      </c>
      <c r="T320" s="34">
        <v>256.4817369351174</v>
      </c>
      <c r="U320" s="35">
        <v>151.78414341649508</v>
      </c>
      <c r="V320" s="34">
        <v>162.11948045413155</v>
      </c>
      <c r="W320" s="35">
        <v>141.49880080787679</v>
      </c>
      <c r="X320" s="34">
        <v>181.02060843221409</v>
      </c>
      <c r="Y320" s="90">
        <v>500.96855087099215</v>
      </c>
      <c r="Z320" s="91">
        <v>326.82748800807877</v>
      </c>
      <c r="AA320" s="90">
        <v>70.709061164592939</v>
      </c>
      <c r="AB320" s="91">
        <v>127.22517983819846</v>
      </c>
      <c r="AC320" s="90">
        <v>59.6374678111588</v>
      </c>
      <c r="AD320" s="91">
        <v>230.08716990658925</v>
      </c>
      <c r="AE320" s="96">
        <v>1.3574845283471584</v>
      </c>
      <c r="AF320" s="97">
        <v>1.50995948540751</v>
      </c>
      <c r="AG320" s="90">
        <v>0</v>
      </c>
      <c r="AH320" s="91">
        <v>292.06387275940421</v>
      </c>
      <c r="AI320" s="90">
        <v>0</v>
      </c>
      <c r="AJ320" s="91">
        <v>24.651379373415189</v>
      </c>
      <c r="AK320" s="106">
        <v>2019.691996970462</v>
      </c>
      <c r="AL320" s="107">
        <v>2115.2075586972987</v>
      </c>
      <c r="AM320" s="106"/>
      <c r="AN320" s="107"/>
      <c r="AO320" s="106">
        <v>0</v>
      </c>
      <c r="AP320" s="107">
        <v>0</v>
      </c>
      <c r="AQ320" s="122">
        <v>44.539039564633896</v>
      </c>
      <c r="AR320" s="115">
        <v>48.347781028043997</v>
      </c>
      <c r="AS320" s="114">
        <v>69.961353176594528</v>
      </c>
      <c r="AT320" s="115">
        <v>67.997554854903925</v>
      </c>
      <c r="AU320" s="106">
        <v>1166.8934536733148</v>
      </c>
      <c r="AV320" s="107">
        <v>1602.1129159303205</v>
      </c>
      <c r="AW320" s="151"/>
      <c r="AZ320" s="8"/>
      <c r="BA320" s="8"/>
      <c r="BB320" s="8"/>
      <c r="BC320" s="8"/>
      <c r="BD320" s="8"/>
      <c r="BE320" s="8"/>
    </row>
    <row r="321" spans="1:57" ht="15" customHeight="1" x14ac:dyDescent="0.3">
      <c r="A321" s="38" t="s">
        <v>132</v>
      </c>
      <c r="B321" s="146">
        <v>36339</v>
      </c>
      <c r="C321" s="160">
        <f>_xlfn.XLOOKUP($A321,'Kunnat aakkosjärj.'!$B$20:$B$312,'Kunnat aakkosjärj.'!D$20:D$312)</f>
        <v>7.61</v>
      </c>
      <c r="D321" s="35">
        <v>695.82267508737175</v>
      </c>
      <c r="E321" s="34">
        <v>918.19304081014889</v>
      </c>
      <c r="F321" s="35">
        <v>3233.0889878642784</v>
      </c>
      <c r="G321" s="34">
        <v>3543.3209835163325</v>
      </c>
      <c r="H321" s="287">
        <v>21.521915347805503</v>
      </c>
      <c r="I321" s="288">
        <v>25.913346408118791</v>
      </c>
      <c r="J321" s="35">
        <v>-2527.6579484850986</v>
      </c>
      <c r="K321" s="34">
        <v>-2628.6704818514545</v>
      </c>
      <c r="L321" s="123">
        <v>2493.408407771265</v>
      </c>
      <c r="M321" s="35">
        <v>665.19951016813889</v>
      </c>
      <c r="N321" s="34">
        <v>821.35465312749386</v>
      </c>
      <c r="O321" s="35">
        <v>3158.6079179394037</v>
      </c>
      <c r="P321" s="34">
        <v>3314.7630608987588</v>
      </c>
      <c r="Q321" s="130">
        <v>579.74611326673823</v>
      </c>
      <c r="R321" s="34">
        <v>612.33492858911904</v>
      </c>
      <c r="S321" s="35">
        <v>298.33717906381571</v>
      </c>
      <c r="T321" s="34">
        <v>394.04918544814109</v>
      </c>
      <c r="U321" s="35">
        <v>194.32580112407908</v>
      </c>
      <c r="V321" s="34">
        <v>155.39555750958544</v>
      </c>
      <c r="W321" s="35">
        <v>281.40893420292247</v>
      </c>
      <c r="X321" s="34">
        <v>218.28574314097801</v>
      </c>
      <c r="Y321" s="90">
        <v>1035.4923101901538</v>
      </c>
      <c r="Z321" s="91">
        <v>1076.7556344423347</v>
      </c>
      <c r="AA321" s="90">
        <v>55.987486103134444</v>
      </c>
      <c r="AB321" s="91">
        <v>56.868513987972314</v>
      </c>
      <c r="AC321" s="90">
        <v>-443.09663336910756</v>
      </c>
      <c r="AD321" s="91">
        <v>-445.135032609593</v>
      </c>
      <c r="AE321" s="96">
        <v>1.3757995215698768</v>
      </c>
      <c r="AF321" s="97">
        <v>1.1693843191811542</v>
      </c>
      <c r="AG321" s="90">
        <v>796.86355293211147</v>
      </c>
      <c r="AH321" s="91">
        <v>970.01661740829411</v>
      </c>
      <c r="AI321" s="90">
        <v>62.896486304273992</v>
      </c>
      <c r="AJ321" s="91">
        <v>69.812173738167075</v>
      </c>
      <c r="AK321" s="106">
        <v>3133.6855719750129</v>
      </c>
      <c r="AL321" s="107">
        <v>4061.9207069539611</v>
      </c>
      <c r="AM321" s="106"/>
      <c r="AN321" s="107"/>
      <c r="AO321" s="106">
        <v>130.06620655494098</v>
      </c>
      <c r="AP321" s="107">
        <v>0</v>
      </c>
      <c r="AQ321" s="122">
        <v>43.804760462319777</v>
      </c>
      <c r="AR321" s="115">
        <v>38.330437308401507</v>
      </c>
      <c r="AS321" s="114">
        <v>115.02649629558628</v>
      </c>
      <c r="AT321" s="115">
        <v>127.76661193593057</v>
      </c>
      <c r="AU321" s="106">
        <v>1503.5981529486228</v>
      </c>
      <c r="AV321" s="107">
        <v>1355.2574369135089</v>
      </c>
      <c r="AW321" s="151"/>
      <c r="AZ321" s="8"/>
      <c r="BA321" s="8"/>
      <c r="BB321" s="8"/>
      <c r="BC321" s="8"/>
      <c r="BD321" s="8"/>
      <c r="BE321" s="8"/>
    </row>
    <row r="322" spans="1:57" ht="15" customHeight="1" x14ac:dyDescent="0.3">
      <c r="A322" s="38" t="s">
        <v>14</v>
      </c>
      <c r="B322" s="146">
        <v>6462</v>
      </c>
      <c r="C322" s="160">
        <f>_xlfn.XLOOKUP($A322,'Kunnat aakkosjärj.'!$B$20:$B$312,'Kunnat aakkosjärj.'!D$20:D$312)</f>
        <v>7.11</v>
      </c>
      <c r="D322" s="35">
        <v>841.47306716186938</v>
      </c>
      <c r="E322" s="34"/>
      <c r="F322" s="35">
        <v>3566.3709733828537</v>
      </c>
      <c r="G322" s="34"/>
      <c r="H322" s="287">
        <v>23.594658924775192</v>
      </c>
      <c r="I322" s="288"/>
      <c r="J322" s="35">
        <v>-2724.8979062209842</v>
      </c>
      <c r="K322" s="34"/>
      <c r="L322" s="123">
        <v>2190.1168523676879</v>
      </c>
      <c r="M322" s="35">
        <v>1530.8610337356856</v>
      </c>
      <c r="N322" s="34"/>
      <c r="O322" s="35">
        <v>3720.9778861033737</v>
      </c>
      <c r="P322" s="34"/>
      <c r="Q322" s="130">
        <v>973.44207520891371</v>
      </c>
      <c r="R322" s="34"/>
      <c r="S322" s="35">
        <v>502.75092076756425</v>
      </c>
      <c r="T322" s="34"/>
      <c r="U322" s="35">
        <v>193.62313125607642</v>
      </c>
      <c r="V322" s="34"/>
      <c r="W322" s="35">
        <v>470.69115444134945</v>
      </c>
      <c r="X322" s="34"/>
      <c r="Y322" s="90">
        <v>490.52239554317549</v>
      </c>
      <c r="Z322" s="91"/>
      <c r="AA322" s="90">
        <v>198.45007772397048</v>
      </c>
      <c r="AB322" s="91"/>
      <c r="AC322" s="90">
        <v>490.81455741256576</v>
      </c>
      <c r="AD322" s="91"/>
      <c r="AE322" s="96">
        <v>4.4838809001850111</v>
      </c>
      <c r="AF322" s="97"/>
      <c r="AG322" s="90">
        <v>1271.5950588053233</v>
      </c>
      <c r="AH322" s="91"/>
      <c r="AI322" s="90">
        <v>100.05720901789437</v>
      </c>
      <c r="AJ322" s="91"/>
      <c r="AK322" s="106">
        <v>1471.5796966883318</v>
      </c>
      <c r="AL322" s="107"/>
      <c r="AM322" s="106"/>
      <c r="AN322" s="107"/>
      <c r="AO322" s="106">
        <v>0.13794490869699783</v>
      </c>
      <c r="AP322" s="107"/>
      <c r="AQ322" s="122">
        <v>72.998181916219721</v>
      </c>
      <c r="AR322" s="115"/>
      <c r="AS322" s="114">
        <v>47.700164691882918</v>
      </c>
      <c r="AT322" s="115"/>
      <c r="AU322" s="106">
        <v>3395.5176307644692</v>
      </c>
      <c r="AV322" s="107"/>
      <c r="AW322" s="151"/>
      <c r="AZ322" s="8"/>
      <c r="BA322" s="8"/>
      <c r="BB322" s="8"/>
      <c r="BC322" s="8"/>
      <c r="BD322" s="8"/>
      <c r="BE322" s="8"/>
    </row>
    <row r="323" spans="1:57" ht="15" customHeight="1" x14ac:dyDescent="0.3">
      <c r="A323" s="38" t="s">
        <v>167</v>
      </c>
      <c r="B323" s="146">
        <v>2207</v>
      </c>
      <c r="C323" s="160">
        <f>_xlfn.XLOOKUP($A323,'Kunnat aakkosjärj.'!$B$20:$B$312,'Kunnat aakkosjärj.'!D$20:D$312)</f>
        <v>7.36</v>
      </c>
      <c r="D323" s="35">
        <v>2012.563303126416</v>
      </c>
      <c r="E323" s="34">
        <v>2486.0723878568192</v>
      </c>
      <c r="F323" s="35">
        <v>4117.1893203443587</v>
      </c>
      <c r="G323" s="34">
        <v>4551.5849932034434</v>
      </c>
      <c r="H323" s="287">
        <v>48.881971328879445</v>
      </c>
      <c r="I323" s="288">
        <v>54.619926719353664</v>
      </c>
      <c r="J323" s="35">
        <v>-2104.6260172179432</v>
      </c>
      <c r="K323" s="34">
        <v>-2059.3887358405077</v>
      </c>
      <c r="L323" s="123">
        <v>2174.8728318985045</v>
      </c>
      <c r="M323" s="35">
        <v>1963.5079293158133</v>
      </c>
      <c r="N323" s="34">
        <v>1963.5079293158133</v>
      </c>
      <c r="O323" s="35">
        <v>4138.3807612143173</v>
      </c>
      <c r="P323" s="34">
        <v>4138.3807612143173</v>
      </c>
      <c r="Q323" s="130">
        <v>2034.9928047122792</v>
      </c>
      <c r="R323" s="34">
        <v>2080.3380018124149</v>
      </c>
      <c r="S323" s="35">
        <v>313.08811508835521</v>
      </c>
      <c r="T323" s="34">
        <v>342.98144993203448</v>
      </c>
      <c r="U323" s="35">
        <v>649.97446617799369</v>
      </c>
      <c r="V323" s="34">
        <v>606.5453400540049</v>
      </c>
      <c r="W323" s="35">
        <v>1721.9046896239238</v>
      </c>
      <c r="X323" s="34">
        <v>1739.8563253285004</v>
      </c>
      <c r="Y323" s="90">
        <v>244.88017217942911</v>
      </c>
      <c r="Z323" s="91">
        <v>272.46483008608971</v>
      </c>
      <c r="AA323" s="90">
        <v>898.64695481662386</v>
      </c>
      <c r="AB323" s="91">
        <v>763.52533321643682</v>
      </c>
      <c r="AC323" s="90">
        <v>1956.5539329406436</v>
      </c>
      <c r="AD323" s="91">
        <v>1790.748903488899</v>
      </c>
      <c r="AE323" s="96">
        <v>130.73271725557049</v>
      </c>
      <c r="AF323" s="97">
        <v>118.25815093895824</v>
      </c>
      <c r="AG323" s="90">
        <v>3454.9716311735388</v>
      </c>
      <c r="AH323" s="91">
        <v>3718.551273221568</v>
      </c>
      <c r="AI323" s="90">
        <v>285.82104499974616</v>
      </c>
      <c r="AJ323" s="91">
        <v>278.33021937578269</v>
      </c>
      <c r="AK323" s="106">
        <v>90.620752152242858</v>
      </c>
      <c r="AL323" s="107">
        <v>103.82117353874037</v>
      </c>
      <c r="AM323" s="106"/>
      <c r="AN323" s="107"/>
      <c r="AO323" s="106">
        <v>0</v>
      </c>
      <c r="AP323" s="107">
        <v>0.64847304032623476</v>
      </c>
      <c r="AQ323" s="122">
        <v>83.154656933297872</v>
      </c>
      <c r="AR323" s="115">
        <v>82.496539643911362</v>
      </c>
      <c r="AS323" s="114">
        <v>24.805407531331429</v>
      </c>
      <c r="AT323" s="115">
        <v>24.099135152898825</v>
      </c>
      <c r="AU323" s="106">
        <v>3453.7252469415498</v>
      </c>
      <c r="AV323" s="107">
        <v>4871.2137063887631</v>
      </c>
      <c r="AW323" s="151"/>
      <c r="AZ323" s="8"/>
      <c r="BA323" s="8"/>
      <c r="BB323" s="8"/>
      <c r="BC323" s="8"/>
      <c r="BD323" s="8"/>
      <c r="BE323" s="8"/>
    </row>
    <row r="324" spans="1:57" ht="15" customHeight="1" x14ac:dyDescent="0.3">
      <c r="A324" s="38" t="s">
        <v>175</v>
      </c>
      <c r="B324" s="146">
        <v>949</v>
      </c>
      <c r="C324" s="160">
        <f>_xlfn.XLOOKUP($A324,'Kunnat aakkosjärj.'!$B$20:$B$312,'Kunnat aakkosjärj.'!D$20:D$312)</f>
        <v>5.36</v>
      </c>
      <c r="D324" s="35">
        <v>1550.8106638566912</v>
      </c>
      <c r="E324" s="34">
        <v>1705.7544783983139</v>
      </c>
      <c r="F324" s="35">
        <v>4446.5799157007377</v>
      </c>
      <c r="G324" s="34">
        <v>4551.7175974710217</v>
      </c>
      <c r="H324" s="287">
        <v>34.876482448472956</v>
      </c>
      <c r="I324" s="288">
        <v>37.474962843609795</v>
      </c>
      <c r="J324" s="35">
        <v>-2895.7692518440463</v>
      </c>
      <c r="K324" s="34">
        <v>-2845.9631190727082</v>
      </c>
      <c r="L324" s="123">
        <v>3429.0403793466808</v>
      </c>
      <c r="M324" s="35">
        <v>-373.54478398314012</v>
      </c>
      <c r="N324" s="34">
        <v>-373.54478398314012</v>
      </c>
      <c r="O324" s="35">
        <v>3055.4955953635408</v>
      </c>
      <c r="P324" s="34">
        <v>3055.4955953635408</v>
      </c>
      <c r="Q324" s="130">
        <v>124.04009483667018</v>
      </c>
      <c r="R324" s="34">
        <v>150.8872497365648</v>
      </c>
      <c r="S324" s="35">
        <v>527.43909378292938</v>
      </c>
      <c r="T324" s="34">
        <v>556.62065331928341</v>
      </c>
      <c r="U324" s="35">
        <v>23.517425291140743</v>
      </c>
      <c r="V324" s="34">
        <v>27.107734654972333</v>
      </c>
      <c r="W324" s="35">
        <v>-403.39899894625927</v>
      </c>
      <c r="X324" s="34">
        <v>-405.73340358271867</v>
      </c>
      <c r="Y324" s="90">
        <v>1000.0129820864067</v>
      </c>
      <c r="Z324" s="91">
        <v>1000.0126448893573</v>
      </c>
      <c r="AA324" s="90">
        <v>12.40384845583459</v>
      </c>
      <c r="AB324" s="91">
        <v>15.088534180811203</v>
      </c>
      <c r="AC324" s="90">
        <v>-874.76620653319287</v>
      </c>
      <c r="AD324" s="91">
        <v>-853.3024236037935</v>
      </c>
      <c r="AE324" s="96">
        <v>0.44120849951440883</v>
      </c>
      <c r="AF324" s="97">
        <v>0.35941594159870305</v>
      </c>
      <c r="AG324" s="90">
        <v>353.37498419388828</v>
      </c>
      <c r="AH324" s="91">
        <v>631.63119072708116</v>
      </c>
      <c r="AI324" s="90">
        <v>21.681132658824207</v>
      </c>
      <c r="AJ324" s="91">
        <v>37.869876696084418</v>
      </c>
      <c r="AK324" s="106">
        <v>2626.2086406743942</v>
      </c>
      <c r="AL324" s="107">
        <v>4178.6459430979976</v>
      </c>
      <c r="AM324" s="106"/>
      <c r="AN324" s="107"/>
      <c r="AO324" s="106">
        <v>0</v>
      </c>
      <c r="AP324" s="107">
        <v>0</v>
      </c>
      <c r="AQ324" s="122">
        <v>70.952704886027618</v>
      </c>
      <c r="AR324" s="115">
        <v>61.895182988695638</v>
      </c>
      <c r="AS324" s="114">
        <v>68.122114735709928</v>
      </c>
      <c r="AT324" s="115">
        <v>99.09989269041472</v>
      </c>
      <c r="AU324" s="106">
        <v>3624.3670600632245</v>
      </c>
      <c r="AV324" s="107">
        <v>3648.9831401475235</v>
      </c>
      <c r="AW324" s="151"/>
      <c r="AZ324" s="8"/>
      <c r="BA324" s="8"/>
      <c r="BB324" s="8"/>
      <c r="BC324" s="8"/>
      <c r="BD324" s="8"/>
      <c r="BE324" s="8"/>
    </row>
    <row r="325" spans="1:57" ht="15" customHeight="1" x14ac:dyDescent="0.3">
      <c r="A325" s="38" t="s">
        <v>184</v>
      </c>
      <c r="B325" s="146">
        <v>8441</v>
      </c>
      <c r="C325" s="160">
        <f>_xlfn.XLOOKUP($A325,'Kunnat aakkosjärj.'!$B$20:$B$312,'Kunnat aakkosjärj.'!D$20:D$312)</f>
        <v>8.11</v>
      </c>
      <c r="D325" s="35">
        <v>1108.4555692453503</v>
      </c>
      <c r="E325" s="34">
        <v>1646.341435848833</v>
      </c>
      <c r="F325" s="35">
        <v>3946.565895036133</v>
      </c>
      <c r="G325" s="34">
        <v>4355.0120151640804</v>
      </c>
      <c r="H325" s="287">
        <v>28.086584608647502</v>
      </c>
      <c r="I325" s="288">
        <v>37.803372989932043</v>
      </c>
      <c r="J325" s="35">
        <v>-2837.8769079492949</v>
      </c>
      <c r="K325" s="34">
        <v>-2710.7032887098685</v>
      </c>
      <c r="L325" s="123">
        <v>2181.7885902144294</v>
      </c>
      <c r="M325" s="35">
        <v>1522.7431583935552</v>
      </c>
      <c r="N325" s="34">
        <v>1522.7431583935552</v>
      </c>
      <c r="O325" s="35">
        <v>3704.5317486079848</v>
      </c>
      <c r="P325" s="34">
        <v>3704.5317486079848</v>
      </c>
      <c r="Q325" s="130">
        <v>831.72262528136469</v>
      </c>
      <c r="R325" s="34">
        <v>915.14084705603602</v>
      </c>
      <c r="S325" s="35">
        <v>430.03800023693873</v>
      </c>
      <c r="T325" s="34">
        <v>531.63546973107452</v>
      </c>
      <c r="U325" s="35">
        <v>193.40677447646701</v>
      </c>
      <c r="V325" s="34">
        <v>172.13690567315908</v>
      </c>
      <c r="W325" s="35">
        <v>401.68462504442601</v>
      </c>
      <c r="X325" s="34">
        <v>382.85541641985543</v>
      </c>
      <c r="Y325" s="90">
        <v>716.72237886506332</v>
      </c>
      <c r="Z325" s="91">
        <v>872.31579670655128</v>
      </c>
      <c r="AA325" s="90">
        <v>116.04529868293012</v>
      </c>
      <c r="AB325" s="91">
        <v>104.90935169478435</v>
      </c>
      <c r="AC325" s="90">
        <v>124.02726217272834</v>
      </c>
      <c r="AD325" s="91">
        <v>53.831932235517122</v>
      </c>
      <c r="AE325" s="96">
        <v>2.2828073579080104</v>
      </c>
      <c r="AF325" s="97">
        <v>1.5805358125841258</v>
      </c>
      <c r="AG325" s="90">
        <v>132.74422461793625</v>
      </c>
      <c r="AH325" s="91">
        <v>342.01139438455164</v>
      </c>
      <c r="AI325" s="90">
        <v>9.6282766872567915</v>
      </c>
      <c r="AJ325" s="91">
        <v>23.169750494040045</v>
      </c>
      <c r="AK325" s="106">
        <v>2659.6374837104609</v>
      </c>
      <c r="AL325" s="107">
        <v>4342.0436820281957</v>
      </c>
      <c r="AM325" s="106"/>
      <c r="AN325" s="107"/>
      <c r="AO325" s="106">
        <v>85.554398767918499</v>
      </c>
      <c r="AP325" s="107">
        <v>37.273262646605851</v>
      </c>
      <c r="AQ325" s="122">
        <v>56.46664482442246</v>
      </c>
      <c r="AR325" s="115">
        <v>47.602126991944949</v>
      </c>
      <c r="AS325" s="114">
        <v>75.914502368377782</v>
      </c>
      <c r="AT325" s="115">
        <v>105.69414564237165</v>
      </c>
      <c r="AU325" s="106">
        <v>1452.533325435375</v>
      </c>
      <c r="AV325" s="107">
        <v>1577.8131429925365</v>
      </c>
      <c r="AW325" s="151"/>
      <c r="AZ325" s="8"/>
      <c r="BA325" s="8"/>
      <c r="BB325" s="8"/>
      <c r="BC325" s="8"/>
      <c r="BD325" s="8"/>
      <c r="BE325" s="8"/>
    </row>
    <row r="326" spans="1:57" ht="15" customHeight="1" x14ac:dyDescent="0.3">
      <c r="A326" s="38" t="s">
        <v>196</v>
      </c>
      <c r="B326" s="146">
        <v>20637</v>
      </c>
      <c r="C326" s="160">
        <f>_xlfn.XLOOKUP($A326,'Kunnat aakkosjärj.'!$B$20:$B$312,'Kunnat aakkosjärj.'!D$20:D$312)</f>
        <v>6.86</v>
      </c>
      <c r="D326" s="35">
        <v>884.36309638028774</v>
      </c>
      <c r="E326" s="34">
        <v>1168.2369079808111</v>
      </c>
      <c r="F326" s="35">
        <v>3210.9344836943351</v>
      </c>
      <c r="G326" s="34">
        <v>3506.9472801279253</v>
      </c>
      <c r="H326" s="287">
        <v>27.54223422717692</v>
      </c>
      <c r="I326" s="288">
        <v>33.312074994700133</v>
      </c>
      <c r="J326" s="35">
        <v>-2326.5713873140476</v>
      </c>
      <c r="K326" s="34">
        <v>-2342.5266366235405</v>
      </c>
      <c r="L326" s="123">
        <v>2279.1898090807772</v>
      </c>
      <c r="M326" s="35">
        <v>795.71037456994713</v>
      </c>
      <c r="N326" s="34">
        <v>873.41423075059356</v>
      </c>
      <c r="O326" s="35">
        <v>3074.9001836507241</v>
      </c>
      <c r="P326" s="34">
        <v>3152.6040398313708</v>
      </c>
      <c r="Q326" s="130">
        <v>732.37139264427969</v>
      </c>
      <c r="R326" s="34">
        <v>777.30543489848333</v>
      </c>
      <c r="S326" s="35">
        <v>407.24770218539516</v>
      </c>
      <c r="T326" s="34">
        <v>462.84000678393181</v>
      </c>
      <c r="U326" s="35">
        <v>179.83438303376244</v>
      </c>
      <c r="V326" s="34">
        <v>167.94257702561865</v>
      </c>
      <c r="W326" s="35">
        <v>325.12369045888448</v>
      </c>
      <c r="X326" s="34">
        <v>314.46542811455151</v>
      </c>
      <c r="Y326" s="90">
        <v>576.9581441100936</v>
      </c>
      <c r="Z326" s="91">
        <v>589.92368852061827</v>
      </c>
      <c r="AA326" s="90">
        <v>126.93665911829657</v>
      </c>
      <c r="AB326" s="91">
        <v>131.76372639786203</v>
      </c>
      <c r="AC326" s="90">
        <v>179.06570577118768</v>
      </c>
      <c r="AD326" s="91">
        <v>214.97680282986869</v>
      </c>
      <c r="AE326" s="96">
        <v>2.1412205438675076</v>
      </c>
      <c r="AF326" s="97">
        <v>1.8009110607532124</v>
      </c>
      <c r="AG326" s="90">
        <v>175.53072733439939</v>
      </c>
      <c r="AH326" s="91">
        <v>304.93773319765472</v>
      </c>
      <c r="AI326" s="90">
        <v>16.014287063206947</v>
      </c>
      <c r="AJ326" s="91">
        <v>25.44428165321909</v>
      </c>
      <c r="AK326" s="106">
        <v>2573.6532441730874</v>
      </c>
      <c r="AL326" s="107">
        <v>3263.8982376314389</v>
      </c>
      <c r="AM326" s="106"/>
      <c r="AN326" s="107"/>
      <c r="AO326" s="106">
        <v>35.954560740417698</v>
      </c>
      <c r="AP326" s="107">
        <v>15.726838203227214</v>
      </c>
      <c r="AQ326" s="122">
        <v>42.386639046483573</v>
      </c>
      <c r="AR326" s="115">
        <v>37.325992011807195</v>
      </c>
      <c r="AS326" s="114">
        <v>94.669080485431508</v>
      </c>
      <c r="AT326" s="115">
        <v>104.61940988323364</v>
      </c>
      <c r="AU326" s="106">
        <v>877.70902699035696</v>
      </c>
      <c r="AV326" s="107">
        <v>1290.1145466879875</v>
      </c>
      <c r="AW326" s="151"/>
      <c r="AZ326" s="8"/>
      <c r="BA326" s="8"/>
      <c r="BB326" s="8"/>
      <c r="BC326" s="8"/>
      <c r="BD326" s="8"/>
      <c r="BE326" s="8"/>
    </row>
    <row r="327" spans="1:57" ht="15" customHeight="1" x14ac:dyDescent="0.3">
      <c r="A327" s="38" t="s">
        <v>18</v>
      </c>
      <c r="B327" s="146">
        <v>15420</v>
      </c>
      <c r="C327" s="160">
        <f>_xlfn.XLOOKUP($A327,'Kunnat aakkosjärj.'!$B$20:$B$312,'Kunnat aakkosjärj.'!D$20:D$312)</f>
        <v>8.36</v>
      </c>
      <c r="D327" s="35">
        <v>738.88717315175109</v>
      </c>
      <c r="E327" s="34">
        <v>1273.0191037613488</v>
      </c>
      <c r="F327" s="35">
        <v>3047.2583514915696</v>
      </c>
      <c r="G327" s="34">
        <v>4007.6049059662773</v>
      </c>
      <c r="H327" s="287">
        <v>24.247605155961953</v>
      </c>
      <c r="I327" s="288">
        <v>31.765084972976144</v>
      </c>
      <c r="J327" s="35">
        <v>-2308.3711783398185</v>
      </c>
      <c r="K327" s="34">
        <v>-2734.5858022049288</v>
      </c>
      <c r="L327" s="123">
        <v>2178.8836264591441</v>
      </c>
      <c r="M327" s="35">
        <v>667.20012970168614</v>
      </c>
      <c r="N327" s="34">
        <v>1291.0539649805448</v>
      </c>
      <c r="O327" s="35">
        <v>2846.0837561608305</v>
      </c>
      <c r="P327" s="34">
        <v>3469.9375914396887</v>
      </c>
      <c r="Q327" s="130">
        <v>513.85248832684829</v>
      </c>
      <c r="R327" s="34">
        <v>701.91483527885862</v>
      </c>
      <c r="S327" s="35">
        <v>287.17005382619976</v>
      </c>
      <c r="T327" s="34">
        <v>430.47150843060962</v>
      </c>
      <c r="U327" s="35">
        <v>178.93665494726011</v>
      </c>
      <c r="V327" s="34">
        <v>163.05721087973112</v>
      </c>
      <c r="W327" s="35">
        <v>226.68243450064853</v>
      </c>
      <c r="X327" s="34">
        <v>276.82317963683528</v>
      </c>
      <c r="Y327" s="90">
        <v>337.88108754863816</v>
      </c>
      <c r="Z327" s="91">
        <v>470.83647600518805</v>
      </c>
      <c r="AA327" s="90">
        <v>152.08086728230356</v>
      </c>
      <c r="AB327" s="91">
        <v>149.07826199751023</v>
      </c>
      <c r="AC327" s="90">
        <v>178.19273735408558</v>
      </c>
      <c r="AD327" s="91">
        <v>237.575228923476</v>
      </c>
      <c r="AE327" s="96">
        <v>2.3131696195477485</v>
      </c>
      <c r="AF327" s="97">
        <v>2.8160810446223783</v>
      </c>
      <c r="AG327" s="90">
        <v>200.75347146562905</v>
      </c>
      <c r="AH327" s="91">
        <v>733.76818936446182</v>
      </c>
      <c r="AI327" s="90">
        <v>19.534527490000126</v>
      </c>
      <c r="AJ327" s="91">
        <v>54.691251436535481</v>
      </c>
      <c r="AK327" s="106">
        <v>1593.7099870298314</v>
      </c>
      <c r="AL327" s="107">
        <v>1772.3585012970168</v>
      </c>
      <c r="AM327" s="106"/>
      <c r="AN327" s="107"/>
      <c r="AO327" s="106">
        <v>59.799411802853442</v>
      </c>
      <c r="AP327" s="107">
        <v>11.05619260700389</v>
      </c>
      <c r="AQ327" s="122">
        <v>58.531167011041674</v>
      </c>
      <c r="AR327" s="115">
        <v>61.563250100047682</v>
      </c>
      <c r="AS327" s="114">
        <v>55.565996841020528</v>
      </c>
      <c r="AT327" s="115">
        <v>52.756472924429275</v>
      </c>
      <c r="AU327" s="106">
        <v>508.0420914396887</v>
      </c>
      <c r="AV327" s="107">
        <v>1645.2465862516212</v>
      </c>
      <c r="AW327" s="151"/>
      <c r="AZ327" s="8"/>
      <c r="BA327" s="8"/>
      <c r="BB327" s="8"/>
      <c r="BC327" s="8"/>
      <c r="BD327" s="8"/>
      <c r="BE327" s="8"/>
    </row>
    <row r="328" spans="1:57" ht="15" customHeight="1" x14ac:dyDescent="0.3">
      <c r="A328" s="38" t="s">
        <v>206</v>
      </c>
      <c r="B328" s="146">
        <v>1930</v>
      </c>
      <c r="C328" s="160">
        <f>_xlfn.XLOOKUP($A328,'Kunnat aakkosjärj.'!$B$20:$B$312,'Kunnat aakkosjärj.'!D$20:D$312)</f>
        <v>8.11</v>
      </c>
      <c r="D328" s="35">
        <v>752.48961139896369</v>
      </c>
      <c r="E328" s="34">
        <v>847.12495854922281</v>
      </c>
      <c r="F328" s="35">
        <v>3260.7606528497408</v>
      </c>
      <c r="G328" s="34">
        <v>3302.3951606217615</v>
      </c>
      <c r="H328" s="287">
        <v>23.077118853888454</v>
      </c>
      <c r="I328" s="288">
        <v>25.65183502720884</v>
      </c>
      <c r="J328" s="35">
        <v>-2508.2710414507774</v>
      </c>
      <c r="K328" s="34">
        <v>-2455.2702020725392</v>
      </c>
      <c r="L328" s="123">
        <v>1891.592414507772</v>
      </c>
      <c r="M328" s="35">
        <v>915.71658031088077</v>
      </c>
      <c r="N328" s="34">
        <v>915.71658031088077</v>
      </c>
      <c r="O328" s="35">
        <v>2807.3089948186525</v>
      </c>
      <c r="P328" s="34">
        <v>2807.3089948186525</v>
      </c>
      <c r="Q328" s="130">
        <v>299.22089119170982</v>
      </c>
      <c r="R328" s="34">
        <v>350.09021243523313</v>
      </c>
      <c r="S328" s="35">
        <v>263.59834715025909</v>
      </c>
      <c r="T328" s="34">
        <v>292.52628497409324</v>
      </c>
      <c r="U328" s="35">
        <v>113.51394818160405</v>
      </c>
      <c r="V328" s="34">
        <v>119.67820685455253</v>
      </c>
      <c r="W328" s="35">
        <v>35.622544041450773</v>
      </c>
      <c r="X328" s="34">
        <v>58.280352331606217</v>
      </c>
      <c r="Y328" s="90">
        <v>317.20090673575129</v>
      </c>
      <c r="Z328" s="91">
        <v>321.93702072538855</v>
      </c>
      <c r="AA328" s="90">
        <v>94.331663257501347</v>
      </c>
      <c r="AB328" s="91">
        <v>108.74493764227854</v>
      </c>
      <c r="AC328" s="90">
        <v>-16.193569948186529</v>
      </c>
      <c r="AD328" s="91">
        <v>30.652269430051813</v>
      </c>
      <c r="AE328" s="96">
        <v>2.5868393886076757</v>
      </c>
      <c r="AF328" s="97">
        <v>2.9666858905053251</v>
      </c>
      <c r="AG328" s="90">
        <v>854.4972849740933</v>
      </c>
      <c r="AH328" s="91">
        <v>950.02845595854922</v>
      </c>
      <c r="AI328" s="90">
        <v>81.951635528072003</v>
      </c>
      <c r="AJ328" s="91">
        <v>89.378602061853385</v>
      </c>
      <c r="AK328" s="106">
        <v>841.13927461139895</v>
      </c>
      <c r="AL328" s="107">
        <v>841.13927461139895</v>
      </c>
      <c r="AM328" s="106"/>
      <c r="AN328" s="107"/>
      <c r="AO328" s="106">
        <v>158.84402590673574</v>
      </c>
      <c r="AP328" s="107">
        <v>113.98963730569949</v>
      </c>
      <c r="AQ328" s="122">
        <v>71.215448042033188</v>
      </c>
      <c r="AR328" s="115">
        <v>70.178558358832404</v>
      </c>
      <c r="AS328" s="114">
        <v>48.75656214533101</v>
      </c>
      <c r="AT328" s="115">
        <v>49.627549826606909</v>
      </c>
      <c r="AU328" s="106">
        <v>2008.8347927461139</v>
      </c>
      <c r="AV328" s="107">
        <v>2497.730207253886</v>
      </c>
      <c r="AW328" s="151"/>
      <c r="AZ328" s="8"/>
      <c r="BA328" s="8"/>
      <c r="BB328" s="8"/>
      <c r="BC328" s="8"/>
      <c r="BD328" s="8"/>
      <c r="BE328" s="8"/>
    </row>
    <row r="329" spans="1:57" ht="15" customHeight="1" x14ac:dyDescent="0.3">
      <c r="A329" s="38" t="s">
        <v>207</v>
      </c>
      <c r="B329" s="146">
        <v>9619</v>
      </c>
      <c r="C329" s="160">
        <f>_xlfn.XLOOKUP($A329,'Kunnat aakkosjärj.'!$B$20:$B$312,'Kunnat aakkosjärj.'!D$20:D$312)</f>
        <v>8.11</v>
      </c>
      <c r="D329" s="35">
        <v>316.90461066638943</v>
      </c>
      <c r="E329" s="34">
        <v>733.04476556814632</v>
      </c>
      <c r="F329" s="35">
        <v>3150.4936427903108</v>
      </c>
      <c r="G329" s="34">
        <v>3490.8049890841039</v>
      </c>
      <c r="H329" s="287">
        <v>10.058887482334839</v>
      </c>
      <c r="I329" s="288">
        <v>20.999304397135003</v>
      </c>
      <c r="J329" s="35">
        <v>-2833.3421249610146</v>
      </c>
      <c r="K329" s="34">
        <v>-2757.7602235159579</v>
      </c>
      <c r="L329" s="123">
        <v>2530.5192057386421</v>
      </c>
      <c r="M329" s="35">
        <v>651.09200540596737</v>
      </c>
      <c r="N329" s="34">
        <v>660.16044183387044</v>
      </c>
      <c r="O329" s="35">
        <v>3181.6112111446096</v>
      </c>
      <c r="P329" s="34">
        <v>3190.6796475725123</v>
      </c>
      <c r="Q329" s="130">
        <v>244.70244100218315</v>
      </c>
      <c r="R329" s="34">
        <v>327.55577814741656</v>
      </c>
      <c r="S329" s="35">
        <v>314.25376754340368</v>
      </c>
      <c r="T329" s="34">
        <v>417.15317912464917</v>
      </c>
      <c r="U329" s="35">
        <v>77.86778275248065</v>
      </c>
      <c r="V329" s="34">
        <v>78.521702467845728</v>
      </c>
      <c r="W329" s="35">
        <v>-64.353281006341618</v>
      </c>
      <c r="X329" s="34">
        <v>-84.399355442353681</v>
      </c>
      <c r="Y329" s="90">
        <v>310.74467304293586</v>
      </c>
      <c r="Z329" s="91">
        <v>409.7328506081713</v>
      </c>
      <c r="AA329" s="90">
        <v>78.747107265253888</v>
      </c>
      <c r="AB329" s="91">
        <v>79.943743261303453</v>
      </c>
      <c r="AC329" s="90">
        <v>93.531978376130567</v>
      </c>
      <c r="AD329" s="91">
        <v>77.88912256991371</v>
      </c>
      <c r="AE329" s="96">
        <v>0.58305495063274282</v>
      </c>
      <c r="AF329" s="97">
        <v>0.7195711110705082</v>
      </c>
      <c r="AG329" s="90">
        <v>193.42057282461795</v>
      </c>
      <c r="AH329" s="91">
        <v>566.52459091381638</v>
      </c>
      <c r="AI329" s="90">
        <v>18.22497570413616</v>
      </c>
      <c r="AJ329" s="91">
        <v>47.707606429797288</v>
      </c>
      <c r="AK329" s="106">
        <v>3975.8355120074852</v>
      </c>
      <c r="AL329" s="107">
        <v>3984.9808431229853</v>
      </c>
      <c r="AM329" s="106"/>
      <c r="AN329" s="107"/>
      <c r="AO329" s="106">
        <v>136.03346605676265</v>
      </c>
      <c r="AP329" s="107">
        <v>21.473780018712965</v>
      </c>
      <c r="AQ329" s="122">
        <v>37.6541125294316</v>
      </c>
      <c r="AR329" s="115">
        <v>32.303115029886641</v>
      </c>
      <c r="AS329" s="114">
        <v>128.69827363851093</v>
      </c>
      <c r="AT329" s="115">
        <v>127.44085586274313</v>
      </c>
      <c r="AU329" s="106">
        <v>648.08672211248563</v>
      </c>
      <c r="AV329" s="107">
        <v>467.15620854558682</v>
      </c>
      <c r="AW329" s="151"/>
      <c r="AZ329" s="8"/>
      <c r="BA329" s="8"/>
      <c r="BB329" s="8"/>
      <c r="BC329" s="8"/>
      <c r="BD329" s="8"/>
      <c r="BE329" s="8"/>
    </row>
    <row r="330" spans="1:57" ht="15" customHeight="1" x14ac:dyDescent="0.3">
      <c r="A330" s="38" t="s">
        <v>217</v>
      </c>
      <c r="B330" s="146">
        <v>7515</v>
      </c>
      <c r="C330" s="160">
        <f>_xlfn.XLOOKUP($A330,'Kunnat aakkosjärj.'!$B$20:$B$312,'Kunnat aakkosjärj.'!D$20:D$312)</f>
        <v>8.61</v>
      </c>
      <c r="D330" s="35">
        <v>561.25206387225546</v>
      </c>
      <c r="E330" s="34">
        <v>1056.6106759813706</v>
      </c>
      <c r="F330" s="35">
        <v>3041.9255954757155</v>
      </c>
      <c r="G330" s="34">
        <v>3456.289502328676</v>
      </c>
      <c r="H330" s="287">
        <v>18.450552002554268</v>
      </c>
      <c r="I330" s="288">
        <v>30.570664733653789</v>
      </c>
      <c r="J330" s="35">
        <v>-2480.6735316034597</v>
      </c>
      <c r="K330" s="34">
        <v>-2399.6608103792414</v>
      </c>
      <c r="L330" s="123">
        <v>2272.1703526280771</v>
      </c>
      <c r="M330" s="35">
        <v>545.89407850964733</v>
      </c>
      <c r="N330" s="34">
        <v>545.89407850964733</v>
      </c>
      <c r="O330" s="35">
        <v>2818.0644311377246</v>
      </c>
      <c r="P330" s="34">
        <v>2818.0644311377246</v>
      </c>
      <c r="Q330" s="130">
        <v>206.20519760479041</v>
      </c>
      <c r="R330" s="34">
        <v>292.6633626081171</v>
      </c>
      <c r="S330" s="35">
        <v>273.36109780439119</v>
      </c>
      <c r="T330" s="34">
        <v>395.73440452428474</v>
      </c>
      <c r="U330" s="35">
        <v>75.433263643221295</v>
      </c>
      <c r="V330" s="34">
        <v>73.954490502267518</v>
      </c>
      <c r="W330" s="35">
        <v>-67.155900199600808</v>
      </c>
      <c r="X330" s="34">
        <v>-100.01315768463074</v>
      </c>
      <c r="Y330" s="90">
        <v>551.02532135728541</v>
      </c>
      <c r="Z330" s="91">
        <v>691.05516433799062</v>
      </c>
      <c r="AA330" s="90">
        <v>37.422091075028248</v>
      </c>
      <c r="AB330" s="91">
        <v>42.350217133313734</v>
      </c>
      <c r="AC330" s="90">
        <v>-191.24571523619429</v>
      </c>
      <c r="AD330" s="91">
        <v>-241.04141716566866</v>
      </c>
      <c r="AE330" s="96">
        <v>0.41500313913125464</v>
      </c>
      <c r="AF330" s="97">
        <v>0.51304843902352704</v>
      </c>
      <c r="AG330" s="90">
        <v>194.03293280106453</v>
      </c>
      <c r="AH330" s="91">
        <v>373.05670392548234</v>
      </c>
      <c r="AI330" s="90">
        <v>16.972079641987946</v>
      </c>
      <c r="AJ330" s="91">
        <v>28.730134091071882</v>
      </c>
      <c r="AK330" s="106">
        <v>5613.9867065868266</v>
      </c>
      <c r="AL330" s="107">
        <v>5688.7236220891555</v>
      </c>
      <c r="AM330" s="106"/>
      <c r="AN330" s="107"/>
      <c r="AO330" s="106">
        <v>404.51975515635394</v>
      </c>
      <c r="AP330" s="107">
        <v>0</v>
      </c>
      <c r="AQ330" s="122">
        <v>33.247068001961907</v>
      </c>
      <c r="AR330" s="115">
        <v>21.626475440006431</v>
      </c>
      <c r="AS330" s="114">
        <v>180.26343680897398</v>
      </c>
      <c r="AT330" s="115">
        <v>169.97139584266984</v>
      </c>
      <c r="AU330" s="106">
        <v>570.51276114437792</v>
      </c>
      <c r="AV330" s="107">
        <v>-785.22249367930806</v>
      </c>
      <c r="AW330" s="151"/>
      <c r="AZ330" s="8"/>
      <c r="BA330" s="8"/>
      <c r="BB330" s="8"/>
      <c r="BC330" s="8"/>
      <c r="BD330" s="8"/>
      <c r="BE330" s="8"/>
    </row>
    <row r="331" spans="1:57" ht="15" customHeight="1" x14ac:dyDescent="0.3">
      <c r="A331" s="38" t="s">
        <v>221</v>
      </c>
      <c r="B331" s="146">
        <v>19999</v>
      </c>
      <c r="C331" s="160">
        <f>_xlfn.XLOOKUP($A331,'Kunnat aakkosjärj.'!$B$20:$B$312,'Kunnat aakkosjärj.'!D$20:D$312)</f>
        <v>6.36</v>
      </c>
      <c r="D331" s="35">
        <v>1159.3949432471622</v>
      </c>
      <c r="E331" s="34">
        <v>2736.1117955897794</v>
      </c>
      <c r="F331" s="35">
        <v>3326.5303325166255</v>
      </c>
      <c r="G331" s="34">
        <v>4385.6173408670438</v>
      </c>
      <c r="H331" s="287">
        <v>34.85297975233081</v>
      </c>
      <c r="I331" s="288">
        <v>62.388292979725534</v>
      </c>
      <c r="J331" s="35">
        <v>-2146.1099549977498</v>
      </c>
      <c r="K331" s="34">
        <v>-1649.1981729086456</v>
      </c>
      <c r="L331" s="123">
        <v>2664.9483559177961</v>
      </c>
      <c r="M331" s="35">
        <v>445.75943797189859</v>
      </c>
      <c r="N331" s="34">
        <v>445.75943797189859</v>
      </c>
      <c r="O331" s="35">
        <v>3110.7077938896946</v>
      </c>
      <c r="P331" s="34">
        <v>3110.7077938896946</v>
      </c>
      <c r="Q331" s="130">
        <v>1087.2607480374018</v>
      </c>
      <c r="R331" s="34">
        <v>1454.626740837042</v>
      </c>
      <c r="S331" s="35">
        <v>567.73036951847598</v>
      </c>
      <c r="T331" s="34">
        <v>962.86029901495078</v>
      </c>
      <c r="U331" s="35">
        <v>191.51005590198898</v>
      </c>
      <c r="V331" s="34">
        <v>151.07349865034317</v>
      </c>
      <c r="W331" s="35">
        <v>519.53037851892589</v>
      </c>
      <c r="X331" s="34">
        <v>491.76644182209111</v>
      </c>
      <c r="Y331" s="90">
        <v>749.25196809840497</v>
      </c>
      <c r="Z331" s="91">
        <v>1538.6641402070104</v>
      </c>
      <c r="AA331" s="90">
        <v>145.1128317749849</v>
      </c>
      <c r="AB331" s="91">
        <v>94.538288299962446</v>
      </c>
      <c r="AC331" s="90">
        <v>345.91633131656585</v>
      </c>
      <c r="AD331" s="91">
        <v>-41.689573978698938</v>
      </c>
      <c r="AE331" s="96">
        <v>11970.090874062167</v>
      </c>
      <c r="AF331" s="97">
        <v>3.0311378051607774</v>
      </c>
      <c r="AG331" s="90">
        <v>361.85538726936346</v>
      </c>
      <c r="AH331" s="91">
        <v>824.13413170658532</v>
      </c>
      <c r="AI331" s="90">
        <v>32.49733387857129</v>
      </c>
      <c r="AJ331" s="91">
        <v>48.733769442665562</v>
      </c>
      <c r="AK331" s="106">
        <v>0</v>
      </c>
      <c r="AL331" s="107">
        <v>3420.8894344717232</v>
      </c>
      <c r="AM331" s="106"/>
      <c r="AN331" s="107"/>
      <c r="AO331" s="106">
        <v>598.94328566428317</v>
      </c>
      <c r="AP331" s="107">
        <v>81.004050202510129</v>
      </c>
      <c r="AQ331" s="122">
        <v>85.121729095898118</v>
      </c>
      <c r="AR331" s="115">
        <v>59.482893493831277</v>
      </c>
      <c r="AS331" s="114">
        <v>30.429726367665175</v>
      </c>
      <c r="AT331" s="115">
        <v>93.597652912743456</v>
      </c>
      <c r="AU331" s="106">
        <v>3157.9168843442171</v>
      </c>
      <c r="AV331" s="107">
        <v>4838.7011955597773</v>
      </c>
      <c r="AW331" s="151"/>
      <c r="AZ331" s="8"/>
      <c r="BA331" s="8"/>
      <c r="BB331" s="8"/>
      <c r="BC331" s="8"/>
      <c r="BD331" s="8"/>
      <c r="BE331" s="8"/>
    </row>
    <row r="332" spans="1:57" ht="15" customHeight="1" x14ac:dyDescent="0.3">
      <c r="A332" s="38" t="s">
        <v>225</v>
      </c>
      <c r="B332" s="146">
        <v>4695</v>
      </c>
      <c r="C332" s="160">
        <f>_xlfn.XLOOKUP($A332,'Kunnat aakkosjärj.'!$B$20:$B$312,'Kunnat aakkosjärj.'!D$20:D$312)</f>
        <v>8.86</v>
      </c>
      <c r="D332" s="35">
        <v>570.09804898828543</v>
      </c>
      <c r="E332" s="34">
        <v>966.92356123535683</v>
      </c>
      <c r="F332" s="35">
        <v>3700.5806091586796</v>
      </c>
      <c r="G332" s="34">
        <v>4061.3413631522894</v>
      </c>
      <c r="H332" s="287">
        <v>15.405637903882768</v>
      </c>
      <c r="I332" s="288">
        <v>23.807985460371647</v>
      </c>
      <c r="J332" s="35">
        <v>-3121.4917209797659</v>
      </c>
      <c r="K332" s="34">
        <v>-3094.4178019169331</v>
      </c>
      <c r="L332" s="123">
        <v>2250.7728519701809</v>
      </c>
      <c r="M332" s="35">
        <v>1208.189350372737</v>
      </c>
      <c r="N332" s="34">
        <v>1208.189350372737</v>
      </c>
      <c r="O332" s="35">
        <v>3458.9622023429179</v>
      </c>
      <c r="P332" s="34">
        <v>3458.9622023429179</v>
      </c>
      <c r="Q332" s="130">
        <v>266.31510330138445</v>
      </c>
      <c r="R332" s="34">
        <v>291.10326091586796</v>
      </c>
      <c r="S332" s="35">
        <v>446.99857294994672</v>
      </c>
      <c r="T332" s="34">
        <v>499.04688604898826</v>
      </c>
      <c r="U332" s="35">
        <v>59.57851309095912</v>
      </c>
      <c r="V332" s="34">
        <v>58.33184597554871</v>
      </c>
      <c r="W332" s="35">
        <v>-198.83375079872204</v>
      </c>
      <c r="X332" s="34">
        <v>-207.94362513312032</v>
      </c>
      <c r="Y332" s="90">
        <v>672.2864345047924</v>
      </c>
      <c r="Z332" s="91">
        <v>708.39169329073479</v>
      </c>
      <c r="AA332" s="90">
        <v>39.613338843814802</v>
      </c>
      <c r="AB332" s="91">
        <v>41.093545233935245</v>
      </c>
      <c r="AC332" s="90">
        <v>-269.95483919062832</v>
      </c>
      <c r="AD332" s="91">
        <v>-235.18387220447286</v>
      </c>
      <c r="AE332" s="96">
        <v>0.39015818108971723</v>
      </c>
      <c r="AF332" s="97">
        <v>0.41890669910829903</v>
      </c>
      <c r="AG332" s="90">
        <v>2087.4746325878596</v>
      </c>
      <c r="AH332" s="91">
        <v>2352.0730798722043</v>
      </c>
      <c r="AI332" s="90">
        <v>150.80834202723508</v>
      </c>
      <c r="AJ332" s="91">
        <v>155.915150650632</v>
      </c>
      <c r="AK332" s="106">
        <v>6337.5296400425987</v>
      </c>
      <c r="AL332" s="107">
        <v>6337.5296421725243</v>
      </c>
      <c r="AM332" s="106"/>
      <c r="AN332" s="107"/>
      <c r="AO332" s="106">
        <v>153.19985303514378</v>
      </c>
      <c r="AP332" s="107">
        <v>30.843516506922256</v>
      </c>
      <c r="AQ332" s="122">
        <v>29.075361079641283</v>
      </c>
      <c r="AR332" s="115">
        <v>26.097718213517378</v>
      </c>
      <c r="AS332" s="114">
        <v>172.63156460617944</v>
      </c>
      <c r="AT332" s="115">
        <v>168.45239706885701</v>
      </c>
      <c r="AU332" s="106">
        <v>350.07951437699688</v>
      </c>
      <c r="AV332" s="107">
        <v>205.55137593184241</v>
      </c>
      <c r="AW332" s="151"/>
      <c r="AZ332" s="8"/>
      <c r="BA332" s="8"/>
      <c r="BB332" s="8"/>
      <c r="BC332" s="8"/>
      <c r="BD332" s="8"/>
      <c r="BE332" s="8"/>
    </row>
    <row r="333" spans="1:57" ht="15" customHeight="1" x14ac:dyDescent="0.3">
      <c r="A333" s="38" t="s">
        <v>230</v>
      </c>
      <c r="B333" s="146">
        <v>1315</v>
      </c>
      <c r="C333" s="160">
        <f>_xlfn.XLOOKUP($A333,'Kunnat aakkosjärj.'!$B$20:$B$312,'Kunnat aakkosjärj.'!D$20:D$312)</f>
        <v>8.36</v>
      </c>
      <c r="D333" s="35">
        <v>877.54587072243351</v>
      </c>
      <c r="E333" s="34">
        <v>941.40293536121681</v>
      </c>
      <c r="F333" s="35">
        <v>4019.2321292775664</v>
      </c>
      <c r="G333" s="34">
        <v>4398.2699847908743</v>
      </c>
      <c r="H333" s="287">
        <v>21.833669778116729</v>
      </c>
      <c r="I333" s="288">
        <v>21.403936971049262</v>
      </c>
      <c r="J333" s="35">
        <v>-3141.686258555133</v>
      </c>
      <c r="K333" s="34">
        <v>-3456.8670494296575</v>
      </c>
      <c r="L333" s="123">
        <v>2262.0994296577946</v>
      </c>
      <c r="M333" s="35">
        <v>1373.9916349809887</v>
      </c>
      <c r="N333" s="34">
        <v>1739.7807072243345</v>
      </c>
      <c r="O333" s="35">
        <v>3636.0910646387833</v>
      </c>
      <c r="P333" s="34">
        <v>4001.8801368821291</v>
      </c>
      <c r="Q333" s="130">
        <v>410.05796197718627</v>
      </c>
      <c r="R333" s="34">
        <v>461.15642585551325</v>
      </c>
      <c r="S333" s="35">
        <v>369.30584790874525</v>
      </c>
      <c r="T333" s="34">
        <v>394.16909505703421</v>
      </c>
      <c r="U333" s="35">
        <v>111.03478710104552</v>
      </c>
      <c r="V333" s="34">
        <v>116.99456696085886</v>
      </c>
      <c r="W333" s="35">
        <v>306.91180988593158</v>
      </c>
      <c r="X333" s="34">
        <v>336.30143726235741</v>
      </c>
      <c r="Y333" s="90">
        <v>384.62347528517108</v>
      </c>
      <c r="Z333" s="91">
        <v>405.47641064638782</v>
      </c>
      <c r="AA333" s="90">
        <v>106.61282743419582</v>
      </c>
      <c r="AB333" s="91">
        <v>113.73199864336461</v>
      </c>
      <c r="AC333" s="90">
        <v>292.30652471482892</v>
      </c>
      <c r="AD333" s="91">
        <v>325.68977186311787</v>
      </c>
      <c r="AE333" s="96">
        <v>1.4117237926176662</v>
      </c>
      <c r="AF333" s="97">
        <v>1.5587977291616248</v>
      </c>
      <c r="AG333" s="90">
        <v>10.080197718631178</v>
      </c>
      <c r="AH333" s="91">
        <v>249.17134600760457</v>
      </c>
      <c r="AI333" s="90">
        <v>0.80022311111479683</v>
      </c>
      <c r="AJ333" s="91">
        <v>18.190313556877587</v>
      </c>
      <c r="AK333" s="106">
        <v>2136.012258555133</v>
      </c>
      <c r="AL333" s="107">
        <v>2136.012258555133</v>
      </c>
      <c r="AM333" s="106"/>
      <c r="AN333" s="107"/>
      <c r="AO333" s="106">
        <v>0</v>
      </c>
      <c r="AP333" s="107">
        <v>0</v>
      </c>
      <c r="AQ333" s="122">
        <v>52.371330773156387</v>
      </c>
      <c r="AR333" s="115">
        <v>54.070913108410622</v>
      </c>
      <c r="AS333" s="114">
        <v>66.114959334800432</v>
      </c>
      <c r="AT333" s="115">
        <v>61.620819589113019</v>
      </c>
      <c r="AU333" s="106">
        <v>899.16025095057034</v>
      </c>
      <c r="AV333" s="107">
        <v>1328.3373384030419</v>
      </c>
      <c r="AW333" s="151"/>
      <c r="AZ333" s="8"/>
      <c r="BA333" s="8"/>
      <c r="BB333" s="8"/>
      <c r="BC333" s="8"/>
      <c r="BD333" s="8"/>
      <c r="BE333" s="8"/>
    </row>
    <row r="334" spans="1:57" ht="15" customHeight="1" x14ac:dyDescent="0.3">
      <c r="A334" s="38" t="s">
        <v>235</v>
      </c>
      <c r="B334" s="146">
        <v>11236</v>
      </c>
      <c r="C334" s="160">
        <f>_xlfn.XLOOKUP($A334,'Kunnat aakkosjärj.'!$B$20:$B$312,'Kunnat aakkosjärj.'!D$20:D$312)</f>
        <v>8.11</v>
      </c>
      <c r="D334" s="35">
        <v>550.0627821288715</v>
      </c>
      <c r="E334" s="34">
        <v>1285.4096653613385</v>
      </c>
      <c r="F334" s="35">
        <v>3325.4536925952293</v>
      </c>
      <c r="G334" s="34">
        <v>4298.3190637237449</v>
      </c>
      <c r="H334" s="287">
        <v>16.540984568622726</v>
      </c>
      <c r="I334" s="288">
        <v>29.904938332980681</v>
      </c>
      <c r="J334" s="35">
        <v>-2775.390910466358</v>
      </c>
      <c r="K334" s="34">
        <v>-3012.9093983624066</v>
      </c>
      <c r="L334" s="123">
        <v>2370.4783739765044</v>
      </c>
      <c r="M334" s="35">
        <v>906.02696689213246</v>
      </c>
      <c r="N334" s="34">
        <v>1431.3432716269135</v>
      </c>
      <c r="O334" s="35">
        <v>3276.5053408686367</v>
      </c>
      <c r="P334" s="34">
        <v>3801.8216456034179</v>
      </c>
      <c r="Q334" s="130">
        <v>479.93143378426487</v>
      </c>
      <c r="R334" s="34">
        <v>700.1606443574226</v>
      </c>
      <c r="S334" s="35">
        <v>256.59359469562122</v>
      </c>
      <c r="T334" s="34">
        <v>445.78866856532579</v>
      </c>
      <c r="U334" s="35">
        <v>187.03952230513528</v>
      </c>
      <c r="V334" s="34">
        <v>157.06111297327001</v>
      </c>
      <c r="W334" s="35">
        <v>209.37039337842651</v>
      </c>
      <c r="X334" s="34">
        <v>240.40453008187964</v>
      </c>
      <c r="Y334" s="90">
        <v>567.17980242079034</v>
      </c>
      <c r="Z334" s="91">
        <v>703.2397650409398</v>
      </c>
      <c r="AA334" s="90">
        <v>84.617158745050673</v>
      </c>
      <c r="AB334" s="91">
        <v>99.562152080046545</v>
      </c>
      <c r="AC334" s="90">
        <v>42.280151299394802</v>
      </c>
      <c r="AD334" s="91">
        <v>137.97612851548595</v>
      </c>
      <c r="AE334" s="96">
        <v>0.83613787995760791</v>
      </c>
      <c r="AF334" s="97">
        <v>1.0823461146157116</v>
      </c>
      <c r="AG334" s="90">
        <v>107.07394446422215</v>
      </c>
      <c r="AH334" s="91">
        <v>831.75587397650406</v>
      </c>
      <c r="AI334" s="90">
        <v>8.9682116831540064</v>
      </c>
      <c r="AJ334" s="91">
        <v>53.496029177365862</v>
      </c>
      <c r="AK334" s="106">
        <v>4761.6536133855461</v>
      </c>
      <c r="AL334" s="107">
        <v>5100.9268422926307</v>
      </c>
      <c r="AM334" s="106"/>
      <c r="AN334" s="107"/>
      <c r="AO334" s="106">
        <v>1409.6478275186898</v>
      </c>
      <c r="AP334" s="107">
        <v>0</v>
      </c>
      <c r="AQ334" s="122">
        <v>35.601626983513803</v>
      </c>
      <c r="AR334" s="115">
        <v>24.285710389470399</v>
      </c>
      <c r="AS334" s="114">
        <v>136.54023898014799</v>
      </c>
      <c r="AT334" s="115">
        <v>126.39340522155206</v>
      </c>
      <c r="AU334" s="106">
        <v>1424.4743022427911</v>
      </c>
      <c r="AV334" s="107">
        <v>389.52254360982556</v>
      </c>
      <c r="AW334" s="151"/>
      <c r="AZ334" s="8"/>
      <c r="BA334" s="8"/>
      <c r="BB334" s="8"/>
      <c r="BC334" s="8"/>
      <c r="BD334" s="8"/>
      <c r="BE334" s="8"/>
    </row>
    <row r="335" spans="1:57" ht="15" customHeight="1" x14ac:dyDescent="0.3">
      <c r="A335" s="38" t="s">
        <v>35</v>
      </c>
      <c r="B335" s="146">
        <v>14999</v>
      </c>
      <c r="C335" s="160">
        <f>_xlfn.XLOOKUP($A335,'Kunnat aakkosjärj.'!$B$20:$B$312,'Kunnat aakkosjärj.'!D$20:D$312)</f>
        <v>7.86</v>
      </c>
      <c r="D335" s="35">
        <v>1141.0100133342223</v>
      </c>
      <c r="E335" s="34">
        <v>1405.2536575771717</v>
      </c>
      <c r="F335" s="35">
        <v>4089.1096773118206</v>
      </c>
      <c r="G335" s="34">
        <v>4295.4008707247149</v>
      </c>
      <c r="H335" s="287">
        <v>27.903629478686959</v>
      </c>
      <c r="I335" s="288">
        <v>32.715308765583941</v>
      </c>
      <c r="J335" s="35">
        <v>-2948.0996639775985</v>
      </c>
      <c r="K335" s="34">
        <v>-2890.382120141343</v>
      </c>
      <c r="L335" s="123">
        <v>2898.8187419161277</v>
      </c>
      <c r="M335" s="35">
        <v>714.54596973131538</v>
      </c>
      <c r="N335" s="34">
        <v>714.54596973131538</v>
      </c>
      <c r="O335" s="35">
        <v>3613.3647116474431</v>
      </c>
      <c r="P335" s="34">
        <v>3613.3647116474431</v>
      </c>
      <c r="Q335" s="130">
        <v>682.21322288152544</v>
      </c>
      <c r="R335" s="34">
        <v>733.05267484498972</v>
      </c>
      <c r="S335" s="35">
        <v>498.06330955397027</v>
      </c>
      <c r="T335" s="34">
        <v>537.32043536235744</v>
      </c>
      <c r="U335" s="35">
        <v>136.97319392839168</v>
      </c>
      <c r="V335" s="34">
        <v>136.42746983010883</v>
      </c>
      <c r="W335" s="35">
        <v>184.14991332755517</v>
      </c>
      <c r="X335" s="34">
        <v>195.73223948263217</v>
      </c>
      <c r="Y335" s="90">
        <v>785.40689179278627</v>
      </c>
      <c r="Z335" s="91">
        <v>875.77341689445961</v>
      </c>
      <c r="AA335" s="90">
        <v>86.861120014403141</v>
      </c>
      <c r="AB335" s="91">
        <v>83.70346264270438</v>
      </c>
      <c r="AC335" s="90">
        <v>-79.935269684645647</v>
      </c>
      <c r="AD335" s="91">
        <v>-124.61030402026802</v>
      </c>
      <c r="AE335" s="96">
        <v>1.6766100195693767</v>
      </c>
      <c r="AF335" s="97">
        <v>1.7314361491413504</v>
      </c>
      <c r="AG335" s="90">
        <v>171.0583238882592</v>
      </c>
      <c r="AH335" s="91">
        <v>263.17478231882126</v>
      </c>
      <c r="AI335" s="90">
        <v>12.165154977193588</v>
      </c>
      <c r="AJ335" s="91">
        <v>17.642781553644546</v>
      </c>
      <c r="AK335" s="106">
        <v>3066.8299099939995</v>
      </c>
      <c r="AL335" s="107">
        <v>3181.117673844923</v>
      </c>
      <c r="AM335" s="106"/>
      <c r="AN335" s="107"/>
      <c r="AO335" s="106">
        <v>0</v>
      </c>
      <c r="AP335" s="107">
        <v>0</v>
      </c>
      <c r="AQ335" s="122">
        <v>53.332503597978899</v>
      </c>
      <c r="AR335" s="115">
        <v>53.136048590607508</v>
      </c>
      <c r="AS335" s="114">
        <v>79.418663002783731</v>
      </c>
      <c r="AT335" s="115">
        <v>78.489527970753159</v>
      </c>
      <c r="AU335" s="106">
        <v>918.07631908793928</v>
      </c>
      <c r="AV335" s="107">
        <v>1123.7820428028535</v>
      </c>
      <c r="AW335" s="151"/>
      <c r="AZ335" s="8"/>
      <c r="BA335" s="8"/>
      <c r="BB335" s="8"/>
      <c r="BC335" s="8"/>
      <c r="BD335" s="8"/>
      <c r="BE335" s="8"/>
    </row>
    <row r="336" spans="1:57" ht="15" customHeight="1" x14ac:dyDescent="0.3">
      <c r="A336" s="38" t="s">
        <v>259</v>
      </c>
      <c r="B336" s="146">
        <v>1930</v>
      </c>
      <c r="C336" s="160">
        <f>_xlfn.XLOOKUP($A336,'Kunnat aakkosjärj.'!$B$20:$B$312,'Kunnat aakkosjärj.'!D$20:D$312)</f>
        <v>9.11</v>
      </c>
      <c r="D336" s="35">
        <v>355.36145595854924</v>
      </c>
      <c r="E336" s="34">
        <v>374.13478756476684</v>
      </c>
      <c r="F336" s="35">
        <v>3288.8530829015544</v>
      </c>
      <c r="G336" s="34">
        <v>3307.2760829015542</v>
      </c>
      <c r="H336" s="287">
        <v>10.805026767721575</v>
      </c>
      <c r="I336" s="288">
        <v>11.31247522694051</v>
      </c>
      <c r="J336" s="35">
        <v>-2933.491626943005</v>
      </c>
      <c r="K336" s="34">
        <v>-2933.1412953367876</v>
      </c>
      <c r="L336" s="123">
        <v>2546.3975129533678</v>
      </c>
      <c r="M336" s="35">
        <v>1007.5147202072538</v>
      </c>
      <c r="N336" s="34">
        <v>1007.5147202072538</v>
      </c>
      <c r="O336" s="35">
        <v>3553.9122331606218</v>
      </c>
      <c r="P336" s="34">
        <v>3553.9122331606218</v>
      </c>
      <c r="Q336" s="130">
        <v>615.23679274611402</v>
      </c>
      <c r="R336" s="34">
        <v>615.5860414507772</v>
      </c>
      <c r="S336" s="35">
        <v>359.55312435233162</v>
      </c>
      <c r="T336" s="34">
        <v>359.8874507772021</v>
      </c>
      <c r="U336" s="35">
        <v>171.11151345280317</v>
      </c>
      <c r="V336" s="34">
        <v>171.049599012518</v>
      </c>
      <c r="W336" s="35">
        <v>255.68366839378237</v>
      </c>
      <c r="X336" s="34">
        <v>255.69859067357515</v>
      </c>
      <c r="Y336" s="90">
        <v>298.73877720207253</v>
      </c>
      <c r="Z336" s="91">
        <v>298.73877720207253</v>
      </c>
      <c r="AA336" s="90">
        <v>205.94473824533205</v>
      </c>
      <c r="AB336" s="91">
        <v>206.06164596917503</v>
      </c>
      <c r="AC336" s="90">
        <v>316.52780310880831</v>
      </c>
      <c r="AD336" s="91">
        <v>316.8770518134715</v>
      </c>
      <c r="AE336" s="96">
        <v>18.50022517515119</v>
      </c>
      <c r="AF336" s="97">
        <v>18.509798711659851</v>
      </c>
      <c r="AG336" s="90">
        <v>1466.4867512953369</v>
      </c>
      <c r="AH336" s="91">
        <v>1472.229896373057</v>
      </c>
      <c r="AI336" s="90">
        <v>144.72949525114157</v>
      </c>
      <c r="AJ336" s="91">
        <v>144.57605098814719</v>
      </c>
      <c r="AK336" s="106">
        <v>207.25388601036269</v>
      </c>
      <c r="AL336" s="107">
        <v>207.25388601036269</v>
      </c>
      <c r="AM336" s="106"/>
      <c r="AN336" s="107"/>
      <c r="AO336" s="106">
        <v>0</v>
      </c>
      <c r="AP336" s="107">
        <v>0</v>
      </c>
      <c r="AQ336" s="122">
        <v>70.181004290738301</v>
      </c>
      <c r="AR336" s="115">
        <v>69.58088340755009</v>
      </c>
      <c r="AS336" s="114">
        <v>38.230421218326249</v>
      </c>
      <c r="AT336" s="115">
        <v>38.14795728196615</v>
      </c>
      <c r="AU336" s="106">
        <v>1271.7901088082901</v>
      </c>
      <c r="AV336" s="107">
        <v>1555.8327564766837</v>
      </c>
      <c r="AW336" s="151"/>
      <c r="AZ336" s="8"/>
      <c r="BA336" s="8"/>
      <c r="BB336" s="8"/>
      <c r="BC336" s="8"/>
      <c r="BD336" s="8"/>
      <c r="BE336" s="8"/>
    </row>
    <row r="337" spans="1:57" ht="15" customHeight="1" x14ac:dyDescent="0.3">
      <c r="A337" s="38" t="s">
        <v>261</v>
      </c>
      <c r="B337" s="146">
        <v>8130</v>
      </c>
      <c r="C337" s="160">
        <f>_xlfn.XLOOKUP($A337,'Kunnat aakkosjärj.'!$B$20:$B$312,'Kunnat aakkosjärj.'!D$20:D$312)</f>
        <v>8.61</v>
      </c>
      <c r="D337" s="35">
        <v>975.03650307503074</v>
      </c>
      <c r="E337" s="34">
        <v>1081.3345928659287</v>
      </c>
      <c r="F337" s="35">
        <v>3524.1240861008609</v>
      </c>
      <c r="G337" s="34">
        <v>3854.6716445264451</v>
      </c>
      <c r="H337" s="287">
        <v>27.667485004871789</v>
      </c>
      <c r="I337" s="288">
        <v>28.052573411833968</v>
      </c>
      <c r="J337" s="35">
        <v>-2549.0875830258306</v>
      </c>
      <c r="K337" s="34">
        <v>-2773.2422755227553</v>
      </c>
      <c r="L337" s="123">
        <v>2116.2183763837638</v>
      </c>
      <c r="M337" s="35">
        <v>1019.4681426814268</v>
      </c>
      <c r="N337" s="34">
        <v>1334.2321722017221</v>
      </c>
      <c r="O337" s="35">
        <v>3135.6865190651906</v>
      </c>
      <c r="P337" s="34">
        <v>3450.4505485854861</v>
      </c>
      <c r="Q337" s="130">
        <v>599.10585608856093</v>
      </c>
      <c r="R337" s="34">
        <v>670.73576998769988</v>
      </c>
      <c r="S337" s="35">
        <v>404.18734194341943</v>
      </c>
      <c r="T337" s="34">
        <v>454.28732595325954</v>
      </c>
      <c r="U337" s="35">
        <v>148.22479427681517</v>
      </c>
      <c r="V337" s="34">
        <v>147.64571487444712</v>
      </c>
      <c r="W337" s="35">
        <v>277.57654243542436</v>
      </c>
      <c r="X337" s="34">
        <v>222.62995079950801</v>
      </c>
      <c r="Y337" s="90">
        <v>275.03006765067653</v>
      </c>
      <c r="Z337" s="91">
        <v>328.49894095940959</v>
      </c>
      <c r="AA337" s="90">
        <v>217.83285776939204</v>
      </c>
      <c r="AB337" s="91">
        <v>204.18201898269683</v>
      </c>
      <c r="AC337" s="90">
        <v>673.86465682656831</v>
      </c>
      <c r="AD337" s="91">
        <v>338.16942681426815</v>
      </c>
      <c r="AE337" s="96">
        <v>3.4767916826285328</v>
      </c>
      <c r="AF337" s="97">
        <v>3.3187442838684662</v>
      </c>
      <c r="AG337" s="90">
        <v>969.46167527675277</v>
      </c>
      <c r="AH337" s="91">
        <v>1248.8176260762609</v>
      </c>
      <c r="AI337" s="90">
        <v>86.322483523184545</v>
      </c>
      <c r="AJ337" s="91">
        <v>99.225480319878443</v>
      </c>
      <c r="AK337" s="106">
        <v>1341.2204551045511</v>
      </c>
      <c r="AL337" s="107">
        <v>1542.2025817958179</v>
      </c>
      <c r="AM337" s="106"/>
      <c r="AN337" s="107"/>
      <c r="AO337" s="106">
        <v>46.581517835178353</v>
      </c>
      <c r="AP337" s="107">
        <v>7.3075030750307501</v>
      </c>
      <c r="AQ337" s="122">
        <v>66.841028132577719</v>
      </c>
      <c r="AR337" s="115">
        <v>65.220458381295572</v>
      </c>
      <c r="AS337" s="114">
        <v>46.108086891746218</v>
      </c>
      <c r="AT337" s="115">
        <v>49.088320912341693</v>
      </c>
      <c r="AU337" s="106">
        <v>1120.14598400984</v>
      </c>
      <c r="AV337" s="107">
        <v>1453.9911426814269</v>
      </c>
      <c r="AW337" s="151"/>
      <c r="AZ337" s="8"/>
      <c r="BA337" s="8"/>
      <c r="BB337" s="8"/>
      <c r="BC337" s="8"/>
      <c r="BD337" s="8"/>
      <c r="BE337" s="8"/>
    </row>
    <row r="338" spans="1:57" ht="15" customHeight="1" x14ac:dyDescent="0.3">
      <c r="A338" s="38" t="s">
        <v>264</v>
      </c>
      <c r="B338" s="146">
        <v>25331</v>
      </c>
      <c r="C338" s="160">
        <f>_xlfn.XLOOKUP($A338,'Kunnat aakkosjärj.'!$B$20:$B$312,'Kunnat aakkosjärj.'!D$20:D$312)</f>
        <v>7.61</v>
      </c>
      <c r="D338" s="35">
        <v>737.25885239429942</v>
      </c>
      <c r="E338" s="34">
        <v>1356.9554095771978</v>
      </c>
      <c r="F338" s="35">
        <v>3068.6824021949392</v>
      </c>
      <c r="G338" s="34">
        <v>3853.4702538391693</v>
      </c>
      <c r="H338" s="287">
        <v>24.025257611115428</v>
      </c>
      <c r="I338" s="288">
        <v>35.213854530868069</v>
      </c>
      <c r="J338" s="35">
        <v>-2331.4235498006396</v>
      </c>
      <c r="K338" s="34">
        <v>-2496.0244992301923</v>
      </c>
      <c r="L338" s="123">
        <v>2549.1297406340059</v>
      </c>
      <c r="M338" s="35">
        <v>557.81658836998145</v>
      </c>
      <c r="N338" s="34">
        <v>911.23610635190073</v>
      </c>
      <c r="O338" s="35">
        <v>3106.9463290039876</v>
      </c>
      <c r="P338" s="34">
        <v>3460.3658469859065</v>
      </c>
      <c r="Q338" s="130">
        <v>789.857263037385</v>
      </c>
      <c r="R338" s="34">
        <v>922.72539418104304</v>
      </c>
      <c r="S338" s="35">
        <v>440.58910425960283</v>
      </c>
      <c r="T338" s="34">
        <v>590.36186451383685</v>
      </c>
      <c r="U338" s="35">
        <v>179.27299050318484</v>
      </c>
      <c r="V338" s="34">
        <v>156.29827223696228</v>
      </c>
      <c r="W338" s="35">
        <v>349.26815877778216</v>
      </c>
      <c r="X338" s="34">
        <v>332.36352966720619</v>
      </c>
      <c r="Y338" s="90">
        <v>996.34789980656103</v>
      </c>
      <c r="Z338" s="91">
        <v>1262.8631056807862</v>
      </c>
      <c r="AA338" s="90">
        <v>79.275247450286599</v>
      </c>
      <c r="AB338" s="91">
        <v>73.066145493546486</v>
      </c>
      <c r="AC338" s="90">
        <v>-179.78105483399787</v>
      </c>
      <c r="AD338" s="91">
        <v>-313.26133867593069</v>
      </c>
      <c r="AE338" s="96">
        <v>2.8526103258002014</v>
      </c>
      <c r="AF338" s="97">
        <v>2.8485101459680466</v>
      </c>
      <c r="AG338" s="90">
        <v>274.00273775216135</v>
      </c>
      <c r="AH338" s="91">
        <v>451.66496190438596</v>
      </c>
      <c r="AI338" s="90">
        <v>22.266175930990634</v>
      </c>
      <c r="AJ338" s="91">
        <v>29.88099565678349</v>
      </c>
      <c r="AK338" s="106">
        <v>1963.4947274091035</v>
      </c>
      <c r="AL338" s="107">
        <v>2320.412455489321</v>
      </c>
      <c r="AM338" s="106"/>
      <c r="AN338" s="107"/>
      <c r="AO338" s="106">
        <v>204.94567131183135</v>
      </c>
      <c r="AP338" s="107">
        <v>0</v>
      </c>
      <c r="AQ338" s="122">
        <v>64.889547646987651</v>
      </c>
      <c r="AR338" s="115">
        <v>60.060674485877932</v>
      </c>
      <c r="AS338" s="114">
        <v>68.359087944689946</v>
      </c>
      <c r="AT338" s="115">
        <v>71.767608137898208</v>
      </c>
      <c r="AU338" s="106">
        <v>946.5790067506216</v>
      </c>
      <c r="AV338" s="107">
        <v>1834.4199163080809</v>
      </c>
      <c r="AW338" s="151"/>
      <c r="AZ338" s="8"/>
      <c r="BA338" s="8"/>
      <c r="BB338" s="8"/>
      <c r="BC338" s="8"/>
      <c r="BD338" s="8"/>
      <c r="BE338" s="8"/>
    </row>
    <row r="339" spans="1:57" ht="15" customHeight="1" x14ac:dyDescent="0.3">
      <c r="A339" s="38" t="s">
        <v>275</v>
      </c>
      <c r="B339" s="146">
        <v>6436</v>
      </c>
      <c r="C339" s="160">
        <f>_xlfn.XLOOKUP($A339,'Kunnat aakkosjärj.'!$B$20:$B$312,'Kunnat aakkosjärj.'!D$20:D$312)</f>
        <v>7.11</v>
      </c>
      <c r="D339" s="35">
        <v>616.37255593536361</v>
      </c>
      <c r="E339" s="34">
        <v>819.57358763206969</v>
      </c>
      <c r="F339" s="35">
        <v>3233.5570571783715</v>
      </c>
      <c r="G339" s="34">
        <v>3395.6964310130516</v>
      </c>
      <c r="H339" s="287">
        <v>19.061749801725021</v>
      </c>
      <c r="I339" s="288">
        <v>24.135655359144192</v>
      </c>
      <c r="J339" s="35">
        <v>-2617.1845012430081</v>
      </c>
      <c r="K339" s="34">
        <v>-2576.122843380982</v>
      </c>
      <c r="L339" s="123">
        <v>2180.2494220012427</v>
      </c>
      <c r="M339" s="35">
        <v>826.27113113735243</v>
      </c>
      <c r="N339" s="34">
        <v>826.27113113735243</v>
      </c>
      <c r="O339" s="35">
        <v>3006.520553138595</v>
      </c>
      <c r="P339" s="34">
        <v>3006.520553138595</v>
      </c>
      <c r="Q339" s="130">
        <v>358.07591361093847</v>
      </c>
      <c r="R339" s="34">
        <v>393.71946395276575</v>
      </c>
      <c r="S339" s="35">
        <v>359.09549409571162</v>
      </c>
      <c r="T339" s="34">
        <v>391.06793194530763</v>
      </c>
      <c r="U339" s="35">
        <v>99.716069819438786</v>
      </c>
      <c r="V339" s="34">
        <v>100.67802337928053</v>
      </c>
      <c r="W339" s="35">
        <v>-1.0195804847731511</v>
      </c>
      <c r="X339" s="34">
        <v>2.6515320074580484</v>
      </c>
      <c r="Y339" s="90">
        <v>407.1919126786824</v>
      </c>
      <c r="Z339" s="91">
        <v>438.97597110006217</v>
      </c>
      <c r="AA339" s="90">
        <v>87.937874614297257</v>
      </c>
      <c r="AB339" s="91">
        <v>89.690436350334892</v>
      </c>
      <c r="AC339" s="90">
        <v>-8.0612103791174636</v>
      </c>
      <c r="AD339" s="91">
        <v>-3.8125839030453701</v>
      </c>
      <c r="AE339" s="96">
        <v>2.2996870029145611</v>
      </c>
      <c r="AF339" s="97">
        <v>1.8807374035620479</v>
      </c>
      <c r="AG339" s="90">
        <v>978.56949658172778</v>
      </c>
      <c r="AH339" s="91">
        <v>1056.5548399627098</v>
      </c>
      <c r="AI339" s="90">
        <v>95.457943630474745</v>
      </c>
      <c r="AJ339" s="91">
        <v>95.462123546128936</v>
      </c>
      <c r="AK339" s="106">
        <v>1070.6650093225605</v>
      </c>
      <c r="AL339" s="107">
        <v>1509.4066765071473</v>
      </c>
      <c r="AM339" s="106"/>
      <c r="AN339" s="107"/>
      <c r="AO339" s="106">
        <v>5.8609384711000621</v>
      </c>
      <c r="AP339" s="107">
        <v>0.12911435674331884</v>
      </c>
      <c r="AQ339" s="122">
        <v>72.205995612487044</v>
      </c>
      <c r="AR339" s="115">
        <v>68.546125685572704</v>
      </c>
      <c r="AS339" s="114">
        <v>55.01326268581284</v>
      </c>
      <c r="AT339" s="115">
        <v>64.393555761245779</v>
      </c>
      <c r="AU339" s="106">
        <v>2649.1333887507772</v>
      </c>
      <c r="AV339" s="107">
        <v>2738.90062461156</v>
      </c>
      <c r="AW339" s="151"/>
      <c r="AZ339" s="8"/>
      <c r="BA339" s="8"/>
      <c r="BB339" s="8"/>
      <c r="BC339" s="8"/>
      <c r="BD339" s="8"/>
      <c r="BE339" s="8"/>
    </row>
    <row r="340" spans="1:57" ht="15" customHeight="1" x14ac:dyDescent="0.3">
      <c r="A340" s="38" t="s">
        <v>17</v>
      </c>
      <c r="B340" s="146">
        <v>51100</v>
      </c>
      <c r="C340" s="160">
        <f>_xlfn.XLOOKUP($A340,'Kunnat aakkosjärj.'!$B$20:$B$312,'Kunnat aakkosjärj.'!D$20:D$312)</f>
        <v>8.11</v>
      </c>
      <c r="D340" s="35">
        <v>743.63966320939335</v>
      </c>
      <c r="E340" s="34">
        <v>1251.4434823874756</v>
      </c>
      <c r="F340" s="35">
        <v>2995.8823236790608</v>
      </c>
      <c r="G340" s="34">
        <v>3699.3845459882587</v>
      </c>
      <c r="H340" s="287">
        <v>24.822058507831333</v>
      </c>
      <c r="I340" s="288">
        <v>33.828423804834898</v>
      </c>
      <c r="J340" s="35">
        <v>-2252.2426604696675</v>
      </c>
      <c r="K340" s="34">
        <v>-2443.5531835616439</v>
      </c>
      <c r="L340" s="123">
        <v>2303.3267863013698</v>
      </c>
      <c r="M340" s="35">
        <v>553.06612524461843</v>
      </c>
      <c r="N340" s="34">
        <v>918.10739765166352</v>
      </c>
      <c r="O340" s="35">
        <v>2856.3929115459882</v>
      </c>
      <c r="P340" s="34">
        <v>3221.4341839530334</v>
      </c>
      <c r="Q340" s="130">
        <v>639.37880078277885</v>
      </c>
      <c r="R340" s="34">
        <v>748.14449178082191</v>
      </c>
      <c r="S340" s="35">
        <v>345.97928434442269</v>
      </c>
      <c r="T340" s="34">
        <v>429.63167260273968</v>
      </c>
      <c r="U340" s="35">
        <v>184.80262539252976</v>
      </c>
      <c r="V340" s="34">
        <v>174.13625193145293</v>
      </c>
      <c r="W340" s="35">
        <v>304.47714500978475</v>
      </c>
      <c r="X340" s="34">
        <v>329.59044774951076</v>
      </c>
      <c r="Y340" s="90">
        <v>211.85983659491194</v>
      </c>
      <c r="Z340" s="91">
        <v>351.57383894324857</v>
      </c>
      <c r="AA340" s="90">
        <v>301.79330403492543</v>
      </c>
      <c r="AB340" s="91">
        <v>212.79868093416025</v>
      </c>
      <c r="AC340" s="90">
        <v>444.42336829745597</v>
      </c>
      <c r="AD340" s="91">
        <v>400.33005088062623</v>
      </c>
      <c r="AE340" s="96">
        <v>3.8285879453733975</v>
      </c>
      <c r="AF340" s="97">
        <v>3.2540936230303643</v>
      </c>
      <c r="AG340" s="90">
        <v>179.52210176125246</v>
      </c>
      <c r="AH340" s="91">
        <v>432.57661917808218</v>
      </c>
      <c r="AI340" s="90">
        <v>18.578348399658189</v>
      </c>
      <c r="AJ340" s="91">
        <v>35.588438831357706</v>
      </c>
      <c r="AK340" s="106">
        <v>1183.4461234833659</v>
      </c>
      <c r="AL340" s="107">
        <v>1642.407474559687</v>
      </c>
      <c r="AM340" s="106"/>
      <c r="AN340" s="107"/>
      <c r="AO340" s="106">
        <v>352.54751017612523</v>
      </c>
      <c r="AP340" s="107">
        <v>92.054756360078272</v>
      </c>
      <c r="AQ340" s="122">
        <v>75.045020553554025</v>
      </c>
      <c r="AR340" s="115">
        <v>69.67337421753183</v>
      </c>
      <c r="AS340" s="114">
        <v>46.889903802309348</v>
      </c>
      <c r="AT340" s="115">
        <v>53.1854875753722</v>
      </c>
      <c r="AU340" s="106">
        <v>871.34070508806269</v>
      </c>
      <c r="AV340" s="107">
        <v>1469.5249878669274</v>
      </c>
      <c r="AW340" s="151"/>
      <c r="AZ340" s="8"/>
      <c r="BA340" s="8"/>
      <c r="BB340" s="8"/>
      <c r="BC340" s="8"/>
      <c r="BD340" s="8"/>
      <c r="BE340" s="8"/>
    </row>
    <row r="341" spans="1:57" ht="15" customHeight="1" x14ac:dyDescent="0.3">
      <c r="A341" s="38" t="s">
        <v>279</v>
      </c>
      <c r="B341" s="146">
        <v>2974</v>
      </c>
      <c r="C341" s="160">
        <f>_xlfn.XLOOKUP($A341,'Kunnat aakkosjärj.'!$B$20:$B$312,'Kunnat aakkosjärj.'!D$20:D$312)</f>
        <v>8.86</v>
      </c>
      <c r="D341" s="35">
        <v>673.27237390719574</v>
      </c>
      <c r="E341" s="34">
        <v>1064.3655682582382</v>
      </c>
      <c r="F341" s="35">
        <v>3197.0272024209821</v>
      </c>
      <c r="G341" s="34">
        <v>3485.193409549428</v>
      </c>
      <c r="H341" s="287">
        <v>21.059325782319064</v>
      </c>
      <c r="I341" s="288">
        <v>30.539641368019261</v>
      </c>
      <c r="J341" s="35">
        <v>-2523.7548285137864</v>
      </c>
      <c r="K341" s="34">
        <v>-2420.8278412911905</v>
      </c>
      <c r="L341" s="123">
        <v>2474.8601244115666</v>
      </c>
      <c r="M341" s="35">
        <v>505.18426361802284</v>
      </c>
      <c r="N341" s="34">
        <v>505.18426361802284</v>
      </c>
      <c r="O341" s="35">
        <v>2980.0443880295893</v>
      </c>
      <c r="P341" s="34">
        <v>2980.0443880295893</v>
      </c>
      <c r="Q341" s="130">
        <v>383.23275722932078</v>
      </c>
      <c r="R341" s="34">
        <v>465.2591459314055</v>
      </c>
      <c r="S341" s="35">
        <v>235.00866509751177</v>
      </c>
      <c r="T341" s="34">
        <v>330.71919973100205</v>
      </c>
      <c r="U341" s="35">
        <v>163.07175612878214</v>
      </c>
      <c r="V341" s="34">
        <v>140.68102072992272</v>
      </c>
      <c r="W341" s="35">
        <v>148.22409213180902</v>
      </c>
      <c r="X341" s="34">
        <v>134.53994620040351</v>
      </c>
      <c r="Y341" s="90">
        <v>364.25386684599863</v>
      </c>
      <c r="Z341" s="91">
        <v>377.65131136516476</v>
      </c>
      <c r="AA341" s="90">
        <v>105.21032668045798</v>
      </c>
      <c r="AB341" s="91">
        <v>123.19807503105147</v>
      </c>
      <c r="AC341" s="90">
        <v>223.544384667115</v>
      </c>
      <c r="AD341" s="91">
        <v>159.66432414256894</v>
      </c>
      <c r="AE341" s="96">
        <v>0.90855073469498715</v>
      </c>
      <c r="AF341" s="97">
        <v>0.92088921239758836</v>
      </c>
      <c r="AG341" s="90">
        <v>212.96603900470745</v>
      </c>
      <c r="AH341" s="91">
        <v>305.81741761936786</v>
      </c>
      <c r="AI341" s="90">
        <v>20.495469073074212</v>
      </c>
      <c r="AJ341" s="91">
        <v>26.601313066950794</v>
      </c>
      <c r="AK341" s="106">
        <v>3442.1129791526564</v>
      </c>
      <c r="AL341" s="107">
        <v>4112.7230665770012</v>
      </c>
      <c r="AM341" s="106"/>
      <c r="AN341" s="107"/>
      <c r="AO341" s="106">
        <v>41.997310020174851</v>
      </c>
      <c r="AP341" s="107">
        <v>0</v>
      </c>
      <c r="AQ341" s="122">
        <v>50.691250674981902</v>
      </c>
      <c r="AR341" s="115">
        <v>35.296941395046424</v>
      </c>
      <c r="AS341" s="114">
        <v>106.845502171726</v>
      </c>
      <c r="AT341" s="115">
        <v>115.60151610957671</v>
      </c>
      <c r="AU341" s="106">
        <v>1822.901412239408</v>
      </c>
      <c r="AV341" s="107">
        <v>271.58174176193677</v>
      </c>
      <c r="AW341" s="151"/>
      <c r="AZ341" s="8"/>
      <c r="BA341" s="8"/>
      <c r="BB341" s="8"/>
      <c r="BC341" s="8"/>
      <c r="BD341" s="8"/>
      <c r="BE341" s="8"/>
    </row>
    <row r="342" spans="1:57" ht="15" customHeight="1" x14ac:dyDescent="0.3">
      <c r="A342" s="38" t="s">
        <v>292</v>
      </c>
      <c r="B342" s="146">
        <v>8410</v>
      </c>
      <c r="C342" s="160">
        <f>_xlfn.XLOOKUP($A342,'Kunnat aakkosjärj.'!$B$20:$B$312,'Kunnat aakkosjärj.'!D$20:D$312)</f>
        <v>7.86</v>
      </c>
      <c r="D342" s="35">
        <v>850.48393222354343</v>
      </c>
      <c r="E342" s="34">
        <v>1447.6598834720569</v>
      </c>
      <c r="F342" s="35">
        <v>3418.869142687277</v>
      </c>
      <c r="G342" s="34">
        <v>4158.6788953626628</v>
      </c>
      <c r="H342" s="287">
        <v>24.876176792044507</v>
      </c>
      <c r="I342" s="288">
        <v>34.810571335198311</v>
      </c>
      <c r="J342" s="35">
        <v>-2568.385210463734</v>
      </c>
      <c r="K342" s="34">
        <v>-2711.0190118906066</v>
      </c>
      <c r="L342" s="123">
        <v>1948.8516658739595</v>
      </c>
      <c r="M342" s="35">
        <v>1264.7475624256838</v>
      </c>
      <c r="N342" s="34">
        <v>1551.0877455410225</v>
      </c>
      <c r="O342" s="35">
        <v>3213.5992282996431</v>
      </c>
      <c r="P342" s="34">
        <v>3499.9394114149818</v>
      </c>
      <c r="Q342" s="130">
        <v>617.54386682520806</v>
      </c>
      <c r="R342" s="34">
        <v>726.61997146254464</v>
      </c>
      <c r="S342" s="35">
        <v>340.61813079667064</v>
      </c>
      <c r="T342" s="34">
        <v>480.90643400713435</v>
      </c>
      <c r="U342" s="35">
        <v>181.30093820338828</v>
      </c>
      <c r="V342" s="34">
        <v>151.09383449250441</v>
      </c>
      <c r="W342" s="35">
        <v>276.92573602853747</v>
      </c>
      <c r="X342" s="34">
        <v>245.17846016646851</v>
      </c>
      <c r="Y342" s="90">
        <v>740.04844827586226</v>
      </c>
      <c r="Z342" s="91">
        <v>960.12309155766957</v>
      </c>
      <c r="AA342" s="90">
        <v>83.44641060513527</v>
      </c>
      <c r="AB342" s="91">
        <v>75.679876658700309</v>
      </c>
      <c r="AC342" s="90">
        <v>-76.038854934601673</v>
      </c>
      <c r="AD342" s="91">
        <v>-188.09077764565993</v>
      </c>
      <c r="AE342" s="96">
        <v>2.8312533264932109</v>
      </c>
      <c r="AF342" s="97">
        <v>2.2801672630507297</v>
      </c>
      <c r="AG342" s="90">
        <v>500.68112128418556</v>
      </c>
      <c r="AH342" s="91">
        <v>1120.5589797859691</v>
      </c>
      <c r="AI342" s="90">
        <v>38.214333105549592</v>
      </c>
      <c r="AJ342" s="91">
        <v>69.945324137682377</v>
      </c>
      <c r="AK342" s="106">
        <v>1514.3205517241379</v>
      </c>
      <c r="AL342" s="107">
        <v>2280.6735552913201</v>
      </c>
      <c r="AM342" s="106"/>
      <c r="AN342" s="107"/>
      <c r="AO342" s="106">
        <v>86.030353151010701</v>
      </c>
      <c r="AP342" s="107">
        <v>78.165497027348394</v>
      </c>
      <c r="AQ342" s="122">
        <v>77.123062420380393</v>
      </c>
      <c r="AR342" s="115">
        <v>71.510447165106356</v>
      </c>
      <c r="AS342" s="114">
        <v>51.042427753649051</v>
      </c>
      <c r="AT342" s="115">
        <v>64.812780100873908</v>
      </c>
      <c r="AU342" s="106">
        <v>4363.7437074910822</v>
      </c>
      <c r="AV342" s="107">
        <v>5045.0734340071349</v>
      </c>
      <c r="AW342" s="151"/>
      <c r="AZ342" s="8"/>
      <c r="BA342" s="8"/>
      <c r="BB342" s="8"/>
      <c r="BC342" s="8"/>
      <c r="BD342" s="8"/>
      <c r="BE342" s="8"/>
    </row>
    <row r="343" spans="1:57" ht="15" customHeight="1" x14ac:dyDescent="0.3">
      <c r="A343" s="38" t="s">
        <v>303</v>
      </c>
      <c r="B343" s="146">
        <v>1705</v>
      </c>
      <c r="C343" s="160">
        <f>_xlfn.XLOOKUP($A343,'Kunnat aakkosjärj.'!$B$20:$B$312,'Kunnat aakkosjärj.'!D$20:D$312)</f>
        <v>6.86</v>
      </c>
      <c r="D343" s="35">
        <v>732.00859237536656</v>
      </c>
      <c r="E343" s="34">
        <v>1204.849560117302</v>
      </c>
      <c r="F343" s="35">
        <v>3571.9789266862172</v>
      </c>
      <c r="G343" s="34">
        <v>4006.9707390029325</v>
      </c>
      <c r="H343" s="287">
        <v>20.493082613297016</v>
      </c>
      <c r="I343" s="288">
        <v>30.068838496612244</v>
      </c>
      <c r="J343" s="35">
        <v>-2839.9703343108504</v>
      </c>
      <c r="K343" s="34">
        <v>-2802.1211788856308</v>
      </c>
      <c r="L343" s="123">
        <v>2353.8233431085041</v>
      </c>
      <c r="M343" s="35">
        <v>990.34721407624636</v>
      </c>
      <c r="N343" s="34">
        <v>990.34721407624636</v>
      </c>
      <c r="O343" s="35">
        <v>3344.1705571847506</v>
      </c>
      <c r="P343" s="34">
        <v>3344.1705571847506</v>
      </c>
      <c r="Q343" s="130">
        <v>425.26028152492671</v>
      </c>
      <c r="R343" s="34">
        <v>436.64360703812315</v>
      </c>
      <c r="S343" s="35">
        <v>342.82929032258062</v>
      </c>
      <c r="T343" s="34">
        <v>417.65982404692085</v>
      </c>
      <c r="U343" s="35">
        <v>124.04432571230532</v>
      </c>
      <c r="V343" s="34">
        <v>104.54527390431254</v>
      </c>
      <c r="W343" s="35">
        <v>82.430991202346036</v>
      </c>
      <c r="X343" s="34">
        <v>18.983782991202347</v>
      </c>
      <c r="Y343" s="90">
        <v>278.32329032258065</v>
      </c>
      <c r="Z343" s="91">
        <v>278.32329032258065</v>
      </c>
      <c r="AA343" s="90">
        <v>152.79363830171883</v>
      </c>
      <c r="AB343" s="91">
        <v>156.88360342824598</v>
      </c>
      <c r="AC343" s="90">
        <v>146.93699120234604</v>
      </c>
      <c r="AD343" s="91">
        <v>158.32770087976539</v>
      </c>
      <c r="AE343" s="96">
        <v>0.89078968512588008</v>
      </c>
      <c r="AF343" s="97">
        <v>0.87955879980682006</v>
      </c>
      <c r="AG343" s="90">
        <v>3795.4576011730205</v>
      </c>
      <c r="AH343" s="91">
        <v>3973.350498533724</v>
      </c>
      <c r="AI343" s="90">
        <v>332.81501237303877</v>
      </c>
      <c r="AJ343" s="91">
        <v>314.01335089821191</v>
      </c>
      <c r="AK343" s="106">
        <v>3956.6914956011728</v>
      </c>
      <c r="AL343" s="107">
        <v>4131.8591906158354</v>
      </c>
      <c r="AM343" s="106"/>
      <c r="AN343" s="107"/>
      <c r="AO343" s="106">
        <v>906.85933137829909</v>
      </c>
      <c r="AP343" s="107">
        <v>2.1701642228739004</v>
      </c>
      <c r="AQ343" s="122">
        <v>61.116420147430574</v>
      </c>
      <c r="AR343" s="115">
        <v>54.90017835232667</v>
      </c>
      <c r="AS343" s="114">
        <v>114.05501669095857</v>
      </c>
      <c r="AT343" s="115">
        <v>108.48591746984566</v>
      </c>
      <c r="AU343" s="106">
        <v>5102.018058651026</v>
      </c>
      <c r="AV343" s="107">
        <v>4392.8270029325513</v>
      </c>
      <c r="AW343" s="151"/>
      <c r="AZ343" s="8"/>
      <c r="BA343" s="8"/>
      <c r="BB343" s="8"/>
      <c r="BC343" s="8"/>
      <c r="BD343" s="8"/>
      <c r="BE343" s="8"/>
    </row>
    <row r="344" spans="1:57" ht="15" customHeight="1" x14ac:dyDescent="0.3">
      <c r="A344" s="38" t="s">
        <v>313</v>
      </c>
      <c r="B344" s="146">
        <v>201863</v>
      </c>
      <c r="C344" s="160">
        <f>_xlfn.XLOOKUP($A344,'Kunnat aakkosjärj.'!$B$20:$B$312,'Kunnat aakkosjärj.'!D$20:D$312)</f>
        <v>6.86</v>
      </c>
      <c r="D344" s="35">
        <v>1020.2295475148987</v>
      </c>
      <c r="E344" s="34">
        <v>4241.1200009412323</v>
      </c>
      <c r="F344" s="35">
        <v>3706.1796467406111</v>
      </c>
      <c r="G344" s="34">
        <v>6474.0720690765511</v>
      </c>
      <c r="H344" s="287">
        <v>27.527795324550354</v>
      </c>
      <c r="I344" s="288">
        <v>65.509310920386113</v>
      </c>
      <c r="J344" s="35">
        <v>-2677.1769932082648</v>
      </c>
      <c r="K344" s="34">
        <v>-2207.7379585164194</v>
      </c>
      <c r="L344" s="123">
        <v>2572.1423541708982</v>
      </c>
      <c r="M344" s="35">
        <v>400.14092230869448</v>
      </c>
      <c r="N344" s="34">
        <v>730.508567295641</v>
      </c>
      <c r="O344" s="35">
        <v>2972.2832764795926</v>
      </c>
      <c r="P344" s="34">
        <v>3302.6509214665393</v>
      </c>
      <c r="Q344" s="130">
        <v>478.54771112090873</v>
      </c>
      <c r="R344" s="34">
        <v>1014.3981446822845</v>
      </c>
      <c r="S344" s="35">
        <v>327.58560692152599</v>
      </c>
      <c r="T344" s="34">
        <v>768.05541352303294</v>
      </c>
      <c r="U344" s="35">
        <v>146.08325305194077</v>
      </c>
      <c r="V344" s="34">
        <v>132.07356224849579</v>
      </c>
      <c r="W344" s="35">
        <v>150.96210419938274</v>
      </c>
      <c r="X344" s="34">
        <v>246.34273115925157</v>
      </c>
      <c r="Y344" s="90">
        <v>853.32644570822777</v>
      </c>
      <c r="Z344" s="91">
        <v>1686.39872056791</v>
      </c>
      <c r="AA344" s="90">
        <v>56.080262545213024</v>
      </c>
      <c r="AB344" s="91">
        <v>60.151738275790244</v>
      </c>
      <c r="AC344" s="90">
        <v>-352.27902156413012</v>
      </c>
      <c r="AD344" s="91">
        <v>-565.35332879229975</v>
      </c>
      <c r="AE344" s="96">
        <v>0.90534171499039517</v>
      </c>
      <c r="AF344" s="97">
        <v>1.0230576155331446</v>
      </c>
      <c r="AG344" s="90">
        <v>425.49298479661951</v>
      </c>
      <c r="AH344" s="91">
        <v>824.38191615105302</v>
      </c>
      <c r="AI344" s="90">
        <v>30.92270566501124</v>
      </c>
      <c r="AJ344" s="91">
        <v>34.585813197104727</v>
      </c>
      <c r="AK344" s="106">
        <v>4276.3142810718164</v>
      </c>
      <c r="AL344" s="107">
        <v>7910.4144961186548</v>
      </c>
      <c r="AM344" s="106"/>
      <c r="AN344" s="107"/>
      <c r="AO344" s="106">
        <v>2737.3838513744467</v>
      </c>
      <c r="AP344" s="107">
        <v>141.92432243650396</v>
      </c>
      <c r="AQ344" s="122">
        <v>44.952983387427714</v>
      </c>
      <c r="AR344" s="115">
        <v>38.722068950630742</v>
      </c>
      <c r="AS344" s="114">
        <v>124.73736910201819</v>
      </c>
      <c r="AT344" s="115">
        <v>129.71697405384293</v>
      </c>
      <c r="AU344" s="106">
        <v>1334.0515014143257</v>
      </c>
      <c r="AV344" s="107">
        <v>2573.9792426051331</v>
      </c>
      <c r="AW344" s="151"/>
      <c r="AZ344" s="8"/>
      <c r="BA344" s="8"/>
      <c r="BB344" s="8"/>
      <c r="BC344" s="8"/>
      <c r="BD344" s="8"/>
      <c r="BE344" s="8"/>
    </row>
    <row r="345" spans="1:57" ht="15" customHeight="1" x14ac:dyDescent="0.3">
      <c r="A345" s="38" t="s">
        <v>324</v>
      </c>
      <c r="B345" s="146">
        <v>14938</v>
      </c>
      <c r="C345" s="160">
        <f>_xlfn.XLOOKUP($A345,'Kunnat aakkosjärj.'!$B$20:$B$312,'Kunnat aakkosjärj.'!D$20:D$312)</f>
        <v>8.11</v>
      </c>
      <c r="D345" s="35">
        <v>1048.9992575980721</v>
      </c>
      <c r="E345" s="34">
        <v>1616.4747543178471</v>
      </c>
      <c r="F345" s="35">
        <v>3463.2138746820192</v>
      </c>
      <c r="G345" s="34">
        <v>4112.8570143258803</v>
      </c>
      <c r="H345" s="287">
        <v>30.289762502594147</v>
      </c>
      <c r="I345" s="288">
        <v>39.302965035919101</v>
      </c>
      <c r="J345" s="35">
        <v>-2372.6228517873878</v>
      </c>
      <c r="K345" s="34">
        <v>-2497.2319132413977</v>
      </c>
      <c r="L345" s="123">
        <v>2629.3835587093322</v>
      </c>
      <c r="M345" s="35">
        <v>488.92261346900523</v>
      </c>
      <c r="N345" s="34">
        <v>817.26713683223988</v>
      </c>
      <c r="O345" s="35">
        <v>3118.3061721783374</v>
      </c>
      <c r="P345" s="34">
        <v>3446.6506955415721</v>
      </c>
      <c r="Q345" s="130">
        <v>787.8125230954613</v>
      </c>
      <c r="R345" s="34">
        <v>892.12806399785779</v>
      </c>
      <c r="S345" s="35">
        <v>464.62059244878833</v>
      </c>
      <c r="T345" s="34">
        <v>673.02644463783633</v>
      </c>
      <c r="U345" s="35">
        <v>169.56039742949963</v>
      </c>
      <c r="V345" s="34">
        <v>132.55468207908572</v>
      </c>
      <c r="W345" s="35">
        <v>323.19193064667292</v>
      </c>
      <c r="X345" s="34">
        <v>221.93312424688713</v>
      </c>
      <c r="Y345" s="90">
        <v>1231.5809559512652</v>
      </c>
      <c r="Z345" s="91">
        <v>1501.5145795956621</v>
      </c>
      <c r="AA345" s="90">
        <v>63.967579120085226</v>
      </c>
      <c r="AB345" s="91">
        <v>59.415211555128288</v>
      </c>
      <c r="AC345" s="90">
        <v>-434.02316441290668</v>
      </c>
      <c r="AD345" s="91">
        <v>-596.80974159860762</v>
      </c>
      <c r="AE345" s="96">
        <v>1.434164607854596</v>
      </c>
      <c r="AF345" s="97">
        <v>1.320013131219345</v>
      </c>
      <c r="AG345" s="90">
        <v>587.56745882982989</v>
      </c>
      <c r="AH345" s="91">
        <v>1033.8133531931985</v>
      </c>
      <c r="AI345" s="90">
        <v>43.295520204059585</v>
      </c>
      <c r="AJ345" s="91">
        <v>62.154017697012208</v>
      </c>
      <c r="AK345" s="106">
        <v>4299.460885660731</v>
      </c>
      <c r="AL345" s="107">
        <v>5266.7856781362962</v>
      </c>
      <c r="AM345" s="106"/>
      <c r="AN345" s="107"/>
      <c r="AO345" s="106">
        <v>26.77734636497523</v>
      </c>
      <c r="AP345" s="107">
        <v>0</v>
      </c>
      <c r="AQ345" s="122">
        <v>54.732833250196911</v>
      </c>
      <c r="AR345" s="115">
        <v>52.195253695542313</v>
      </c>
      <c r="AS345" s="114">
        <v>120.90747457201451</v>
      </c>
      <c r="AT345" s="115">
        <v>123.00815189118268</v>
      </c>
      <c r="AU345" s="106">
        <v>1534.3457357075915</v>
      </c>
      <c r="AV345" s="107">
        <v>2577.1685479983935</v>
      </c>
      <c r="AW345" s="151"/>
      <c r="AZ345" s="8"/>
      <c r="BA345" s="8"/>
      <c r="BB345" s="8"/>
      <c r="BC345" s="8"/>
      <c r="BD345" s="8"/>
      <c r="BE345" s="8"/>
    </row>
    <row r="346" spans="1:57" ht="15" customHeight="1" x14ac:dyDescent="0.3">
      <c r="A346" s="38" t="s">
        <v>327</v>
      </c>
      <c r="B346" s="146">
        <v>2245</v>
      </c>
      <c r="C346" s="160">
        <f>_xlfn.XLOOKUP($A346,'Kunnat aakkosjärj.'!$B$20:$B$312,'Kunnat aakkosjärj.'!D$20:D$312)</f>
        <v>9.61</v>
      </c>
      <c r="D346" s="35">
        <v>5465.3020311804012</v>
      </c>
      <c r="E346" s="34">
        <v>5727.5579020044543</v>
      </c>
      <c r="F346" s="35">
        <v>7426.2079777282852</v>
      </c>
      <c r="G346" s="34">
        <v>7629.2527750556792</v>
      </c>
      <c r="H346" s="287">
        <v>73.594788182221976</v>
      </c>
      <c r="I346" s="288">
        <v>75.073641821530202</v>
      </c>
      <c r="J346" s="35">
        <v>-1960.905946547884</v>
      </c>
      <c r="K346" s="34">
        <v>-1901.6948730512249</v>
      </c>
      <c r="L346" s="123">
        <v>2375.0989220489978</v>
      </c>
      <c r="M346" s="35">
        <v>454.75812917594652</v>
      </c>
      <c r="N346" s="34">
        <v>454.75812917594652</v>
      </c>
      <c r="O346" s="35">
        <v>2829.8570512249444</v>
      </c>
      <c r="P346" s="34">
        <v>2829.8570512249444</v>
      </c>
      <c r="Q346" s="130">
        <v>734.76719376391986</v>
      </c>
      <c r="R346" s="34">
        <v>790.04133630289539</v>
      </c>
      <c r="S346" s="35">
        <v>425.98998218262807</v>
      </c>
      <c r="T346" s="34">
        <v>482.28073942093539</v>
      </c>
      <c r="U346" s="35">
        <v>172.48461806524702</v>
      </c>
      <c r="V346" s="34">
        <v>163.81357821825557</v>
      </c>
      <c r="W346" s="35">
        <v>308.77721158129174</v>
      </c>
      <c r="X346" s="34">
        <v>307.76059688195994</v>
      </c>
      <c r="Y346" s="90">
        <v>7.6163919821826278</v>
      </c>
      <c r="Z346" s="91">
        <v>25.849946547884187</v>
      </c>
      <c r="AA346" s="90">
        <v>9647.1819659859175</v>
      </c>
      <c r="AB346" s="91">
        <v>3056.2590713270165</v>
      </c>
      <c r="AC346" s="90">
        <v>727.15080178173719</v>
      </c>
      <c r="AD346" s="91">
        <v>764.19138975501107</v>
      </c>
      <c r="AE346" s="96">
        <v>1.1088283921689126</v>
      </c>
      <c r="AF346" s="97">
        <v>1.1441765639094026</v>
      </c>
      <c r="AG346" s="90">
        <v>966.8656881959912</v>
      </c>
      <c r="AH346" s="91">
        <v>1098.6217550111357</v>
      </c>
      <c r="AI346" s="90">
        <v>39.397487909800581</v>
      </c>
      <c r="AJ346" s="91">
        <v>43.327348082022617</v>
      </c>
      <c r="AK346" s="106">
        <v>5146.0387527839648</v>
      </c>
      <c r="AL346" s="107">
        <v>5319.5797817371931</v>
      </c>
      <c r="AM346" s="106"/>
      <c r="AN346" s="107"/>
      <c r="AO346" s="106">
        <v>897.43096213808462</v>
      </c>
      <c r="AP346" s="107">
        <v>0</v>
      </c>
      <c r="AQ346" s="122">
        <v>31.411993186378844</v>
      </c>
      <c r="AR346" s="115">
        <v>23.63389568521416</v>
      </c>
      <c r="AS346" s="114">
        <v>77.357024837843355</v>
      </c>
      <c r="AT346" s="115">
        <v>79.719593233091018</v>
      </c>
      <c r="AU346" s="106">
        <v>1011.8208151447661</v>
      </c>
      <c r="AV346" s="107">
        <v>174.78761247216039</v>
      </c>
      <c r="AW346" s="151"/>
      <c r="AZ346" s="8"/>
      <c r="BA346" s="8"/>
      <c r="BB346" s="8"/>
      <c r="BC346" s="8"/>
      <c r="BD346" s="8"/>
      <c r="BE346" s="8"/>
    </row>
    <row r="347" spans="1:57" ht="15" customHeight="1" x14ac:dyDescent="0.3">
      <c r="A347" s="41"/>
      <c r="B347" s="147"/>
      <c r="C347" s="161"/>
      <c r="D347" s="77"/>
      <c r="E347" s="78"/>
      <c r="F347" s="77"/>
      <c r="G347" s="78"/>
      <c r="H347" s="231"/>
      <c r="I347" s="232"/>
      <c r="J347" s="77"/>
      <c r="K347" s="78"/>
      <c r="L347" s="125"/>
      <c r="M347" s="77"/>
      <c r="N347" s="78"/>
      <c r="O347" s="77"/>
      <c r="P347" s="78"/>
      <c r="Q347" s="127"/>
      <c r="R347" s="78"/>
      <c r="S347" s="77"/>
      <c r="T347" s="78"/>
      <c r="U347" s="77"/>
      <c r="V347" s="78"/>
      <c r="W347" s="77"/>
      <c r="X347" s="78"/>
      <c r="Y347" s="84"/>
      <c r="Z347" s="85"/>
      <c r="AA347" s="84"/>
      <c r="AB347" s="85"/>
      <c r="AC347" s="84"/>
      <c r="AD347" s="85"/>
      <c r="AE347" s="94"/>
      <c r="AF347" s="95"/>
      <c r="AG347" s="84"/>
      <c r="AH347" s="85"/>
      <c r="AI347" s="84"/>
      <c r="AJ347" s="85"/>
      <c r="AK347" s="101"/>
      <c r="AL347" s="79"/>
      <c r="AM347" s="101"/>
      <c r="AN347" s="79"/>
      <c r="AO347" s="101"/>
      <c r="AP347" s="79"/>
      <c r="AQ347" s="119"/>
      <c r="AR347" s="111"/>
      <c r="AS347" s="110"/>
      <c r="AT347" s="111"/>
      <c r="AU347" s="101"/>
      <c r="AV347" s="79"/>
      <c r="AW347" s="151"/>
    </row>
    <row r="348" spans="1:57" x14ac:dyDescent="0.3">
      <c r="A348" s="42"/>
      <c r="B348" s="290"/>
      <c r="C348" s="291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  <c r="T348" s="292"/>
      <c r="U348" s="292"/>
      <c r="V348" s="292"/>
      <c r="W348" s="292"/>
      <c r="X348" s="292"/>
      <c r="Y348" s="293"/>
      <c r="Z348" s="293"/>
      <c r="AA348" s="293"/>
      <c r="AB348" s="293"/>
      <c r="AC348" s="293"/>
      <c r="AD348" s="293"/>
      <c r="AE348" s="293"/>
      <c r="AF348" s="293"/>
      <c r="AG348" s="293"/>
      <c r="AH348" s="293"/>
      <c r="AI348" s="293"/>
      <c r="AJ348" s="293"/>
      <c r="AK348" s="294"/>
      <c r="AL348" s="294"/>
      <c r="AM348" s="294"/>
      <c r="AN348" s="294"/>
      <c r="AO348" s="294"/>
      <c r="AP348" s="294"/>
      <c r="AQ348" s="294"/>
      <c r="AR348" s="294"/>
      <c r="AS348" s="294"/>
      <c r="AT348" s="294"/>
      <c r="AU348" s="294"/>
      <c r="AV348" s="294"/>
    </row>
    <row r="349" spans="1:57" x14ac:dyDescent="0.3">
      <c r="A349" s="42"/>
      <c r="B349" s="290"/>
      <c r="C349" s="291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  <c r="T349" s="292"/>
      <c r="U349" s="292"/>
      <c r="V349" s="292"/>
      <c r="W349" s="292"/>
      <c r="X349" s="292"/>
      <c r="Y349" s="293"/>
      <c r="Z349" s="293"/>
      <c r="AA349" s="293"/>
      <c r="AB349" s="293"/>
      <c r="AC349" s="293"/>
      <c r="AD349" s="293"/>
      <c r="AE349" s="293"/>
      <c r="AF349" s="293"/>
      <c r="AG349" s="293"/>
      <c r="AH349" s="293"/>
      <c r="AI349" s="293"/>
      <c r="AJ349" s="293"/>
      <c r="AK349" s="294"/>
      <c r="AL349" s="294"/>
      <c r="AM349" s="294"/>
      <c r="AN349" s="294"/>
      <c r="AO349" s="294"/>
      <c r="AP349" s="294"/>
      <c r="AQ349" s="294"/>
      <c r="AR349" s="294"/>
      <c r="AS349" s="294"/>
      <c r="AT349" s="294"/>
      <c r="AU349" s="294"/>
      <c r="AV349" s="294"/>
    </row>
    <row r="350" spans="1:57" x14ac:dyDescent="0.3">
      <c r="A350" s="42"/>
      <c r="B350" s="385"/>
      <c r="C350" s="291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  <c r="T350" s="292"/>
      <c r="U350" s="292"/>
      <c r="V350" s="292"/>
      <c r="W350" s="292"/>
      <c r="X350" s="292"/>
      <c r="Y350" s="293"/>
      <c r="Z350" s="293"/>
      <c r="AA350" s="293"/>
      <c r="AB350" s="293"/>
      <c r="AC350" s="293"/>
      <c r="AD350" s="293"/>
      <c r="AE350" s="293"/>
      <c r="AF350" s="293"/>
      <c r="AG350" s="293"/>
      <c r="AH350" s="293"/>
      <c r="AI350" s="293"/>
      <c r="AJ350" s="293"/>
      <c r="AK350" s="294"/>
      <c r="AL350" s="294"/>
      <c r="AM350" s="294"/>
      <c r="AN350" s="294"/>
      <c r="AO350" s="294"/>
      <c r="AP350" s="294"/>
      <c r="AQ350" s="294"/>
      <c r="AR350" s="294"/>
      <c r="AS350" s="294"/>
      <c r="AT350" s="294"/>
      <c r="AU350" s="294"/>
      <c r="AV350" s="294"/>
    </row>
    <row r="351" spans="1:57" x14ac:dyDescent="0.3">
      <c r="A351" s="42"/>
      <c r="B351" s="290"/>
      <c r="C351" s="291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  <c r="T351" s="292"/>
      <c r="U351" s="292"/>
      <c r="V351" s="292"/>
      <c r="W351" s="292"/>
      <c r="X351" s="292"/>
      <c r="Y351" s="293"/>
      <c r="Z351" s="293"/>
      <c r="AA351" s="293"/>
      <c r="AB351" s="293"/>
      <c r="AC351" s="293"/>
      <c r="AD351" s="293"/>
      <c r="AE351" s="293"/>
      <c r="AF351" s="293"/>
      <c r="AG351" s="293"/>
      <c r="AH351" s="293"/>
      <c r="AI351" s="293"/>
      <c r="AJ351" s="293"/>
      <c r="AK351" s="294"/>
      <c r="AL351" s="294"/>
      <c r="AM351" s="294"/>
      <c r="AN351" s="294"/>
      <c r="AO351" s="294"/>
      <c r="AP351" s="294"/>
      <c r="AQ351" s="294"/>
      <c r="AR351" s="294"/>
      <c r="AS351" s="294"/>
      <c r="AT351" s="294"/>
      <c r="AU351" s="294"/>
      <c r="AV351" s="294"/>
    </row>
    <row r="352" spans="1:57" x14ac:dyDescent="0.3">
      <c r="A352" s="42"/>
      <c r="B352" s="290"/>
      <c r="C352" s="291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  <c r="T352" s="292"/>
      <c r="U352" s="292"/>
      <c r="V352" s="292"/>
      <c r="W352" s="292"/>
      <c r="X352" s="292"/>
      <c r="Y352" s="293"/>
      <c r="Z352" s="293"/>
      <c r="AA352" s="293"/>
      <c r="AB352" s="293"/>
      <c r="AC352" s="293"/>
      <c r="AD352" s="293"/>
      <c r="AE352" s="293"/>
      <c r="AF352" s="293"/>
      <c r="AG352" s="293"/>
      <c r="AH352" s="293"/>
      <c r="AI352" s="293"/>
      <c r="AJ352" s="293"/>
      <c r="AK352" s="294"/>
      <c r="AL352" s="294"/>
      <c r="AM352" s="294"/>
      <c r="AN352" s="294"/>
      <c r="AO352" s="294"/>
      <c r="AP352" s="294"/>
      <c r="AQ352" s="294"/>
      <c r="AR352" s="294"/>
      <c r="AS352" s="294"/>
      <c r="AT352" s="294"/>
      <c r="AU352" s="294"/>
      <c r="AV352" s="294"/>
    </row>
    <row r="353" spans="1:48" x14ac:dyDescent="0.3">
      <c r="A353" s="42"/>
      <c r="B353" s="290"/>
      <c r="C353" s="291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  <c r="T353" s="292"/>
      <c r="U353" s="292"/>
      <c r="V353" s="292"/>
      <c r="W353" s="292"/>
      <c r="X353" s="292"/>
      <c r="Y353" s="293"/>
      <c r="Z353" s="293"/>
      <c r="AA353" s="293"/>
      <c r="AB353" s="293"/>
      <c r="AC353" s="293"/>
      <c r="AD353" s="293"/>
      <c r="AE353" s="293"/>
      <c r="AF353" s="293"/>
      <c r="AG353" s="293"/>
      <c r="AH353" s="293"/>
      <c r="AI353" s="293"/>
      <c r="AJ353" s="293"/>
      <c r="AK353" s="294"/>
      <c r="AL353" s="294"/>
      <c r="AM353" s="294"/>
      <c r="AN353" s="294"/>
      <c r="AO353" s="294"/>
      <c r="AP353" s="294"/>
      <c r="AQ353" s="294"/>
      <c r="AR353" s="294"/>
      <c r="AS353" s="294"/>
      <c r="AT353" s="294"/>
      <c r="AU353" s="294"/>
      <c r="AV353" s="294"/>
    </row>
    <row r="354" spans="1:48" x14ac:dyDescent="0.3">
      <c r="A354" s="42"/>
      <c r="B354" s="290"/>
      <c r="C354" s="291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  <c r="T354" s="292"/>
      <c r="U354" s="292"/>
      <c r="V354" s="292"/>
      <c r="W354" s="292"/>
      <c r="X354" s="292"/>
      <c r="Y354" s="293"/>
      <c r="Z354" s="293"/>
      <c r="AA354" s="293"/>
      <c r="AB354" s="293"/>
      <c r="AC354" s="293"/>
      <c r="AD354" s="293"/>
      <c r="AE354" s="293"/>
      <c r="AF354" s="293"/>
      <c r="AG354" s="293"/>
      <c r="AH354" s="293"/>
      <c r="AI354" s="293"/>
      <c r="AJ354" s="293"/>
      <c r="AK354" s="294"/>
      <c r="AL354" s="294"/>
      <c r="AM354" s="294"/>
      <c r="AN354" s="294"/>
      <c r="AO354" s="294"/>
      <c r="AP354" s="294"/>
      <c r="AQ354" s="294"/>
      <c r="AR354" s="294"/>
      <c r="AS354" s="294"/>
      <c r="AT354" s="294"/>
      <c r="AU354" s="294"/>
      <c r="AV354" s="294"/>
    </row>
    <row r="355" spans="1:48" x14ac:dyDescent="0.3">
      <c r="A355" s="42"/>
      <c r="B355" s="290"/>
      <c r="C355" s="291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  <c r="T355" s="292"/>
      <c r="U355" s="292"/>
      <c r="V355" s="292"/>
      <c r="W355" s="292"/>
      <c r="X355" s="292"/>
      <c r="Y355" s="293"/>
      <c r="Z355" s="293"/>
      <c r="AA355" s="293"/>
      <c r="AB355" s="293"/>
      <c r="AC355" s="293"/>
      <c r="AD355" s="293"/>
      <c r="AE355" s="293"/>
      <c r="AF355" s="293"/>
      <c r="AG355" s="293"/>
      <c r="AH355" s="293"/>
      <c r="AI355" s="293"/>
      <c r="AJ355" s="293"/>
      <c r="AK355" s="294"/>
      <c r="AL355" s="294"/>
      <c r="AM355" s="294"/>
      <c r="AN355" s="294"/>
      <c r="AO355" s="294"/>
      <c r="AP355" s="294"/>
      <c r="AQ355" s="294"/>
      <c r="AR355" s="294"/>
      <c r="AS355" s="294"/>
      <c r="AT355" s="294"/>
      <c r="AU355" s="294"/>
      <c r="AV355" s="294"/>
    </row>
    <row r="356" spans="1:48" x14ac:dyDescent="0.3">
      <c r="A356" s="42"/>
      <c r="B356" s="290"/>
      <c r="C356" s="291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  <c r="T356" s="292"/>
      <c r="U356" s="292"/>
      <c r="V356" s="292"/>
      <c r="W356" s="292"/>
      <c r="X356" s="292"/>
      <c r="Y356" s="293"/>
      <c r="Z356" s="293"/>
      <c r="AA356" s="293"/>
      <c r="AB356" s="293"/>
      <c r="AC356" s="293"/>
      <c r="AD356" s="293"/>
      <c r="AE356" s="293"/>
      <c r="AF356" s="293"/>
      <c r="AG356" s="293"/>
      <c r="AH356" s="293"/>
      <c r="AI356" s="293"/>
      <c r="AJ356" s="293"/>
      <c r="AK356" s="294"/>
      <c r="AL356" s="294"/>
      <c r="AM356" s="294"/>
      <c r="AN356" s="294"/>
      <c r="AO356" s="294"/>
      <c r="AP356" s="294"/>
      <c r="AQ356" s="294"/>
      <c r="AR356" s="294"/>
      <c r="AS356" s="294"/>
      <c r="AT356" s="294"/>
      <c r="AU356" s="294"/>
      <c r="AV356" s="294"/>
    </row>
    <row r="357" spans="1:48" x14ac:dyDescent="0.3">
      <c r="A357" s="42"/>
      <c r="D357" s="297"/>
      <c r="E357" s="297"/>
      <c r="F357" s="297"/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  <c r="X357" s="297"/>
      <c r="Y357" s="298"/>
      <c r="Z357" s="298"/>
      <c r="AA357" s="298"/>
      <c r="AB357" s="298"/>
      <c r="AC357" s="298"/>
      <c r="AD357" s="298"/>
      <c r="AE357" s="298"/>
      <c r="AF357" s="298"/>
      <c r="AG357" s="298"/>
      <c r="AH357" s="298"/>
      <c r="AI357" s="298"/>
      <c r="AJ357" s="298"/>
      <c r="AK357" s="299"/>
      <c r="AL357" s="299"/>
      <c r="AM357" s="299"/>
      <c r="AN357" s="299"/>
      <c r="AO357" s="299"/>
      <c r="AP357" s="299"/>
      <c r="AQ357" s="299"/>
      <c r="AR357" s="299"/>
      <c r="AS357" s="299"/>
      <c r="AT357" s="299"/>
      <c r="AU357" s="299"/>
      <c r="AV357" s="299"/>
    </row>
    <row r="358" spans="1:48" x14ac:dyDescent="0.3">
      <c r="A358" s="42"/>
      <c r="D358" s="297"/>
      <c r="E358" s="297"/>
      <c r="F358" s="297"/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  <c r="X358" s="297"/>
      <c r="Y358" s="298"/>
      <c r="Z358" s="298"/>
      <c r="AA358" s="298"/>
      <c r="AB358" s="298"/>
      <c r="AC358" s="298"/>
      <c r="AD358" s="298"/>
      <c r="AE358" s="298"/>
      <c r="AF358" s="298"/>
      <c r="AG358" s="298"/>
      <c r="AH358" s="298"/>
      <c r="AI358" s="298"/>
      <c r="AJ358" s="298"/>
      <c r="AK358" s="299"/>
      <c r="AL358" s="299"/>
      <c r="AM358" s="299"/>
      <c r="AN358" s="299"/>
      <c r="AO358" s="299"/>
      <c r="AP358" s="299"/>
      <c r="AQ358" s="299"/>
      <c r="AR358" s="299"/>
      <c r="AS358" s="299"/>
      <c r="AT358" s="299"/>
      <c r="AU358" s="299"/>
      <c r="AV358" s="299"/>
    </row>
    <row r="359" spans="1:48" x14ac:dyDescent="0.3">
      <c r="A359" s="42"/>
    </row>
    <row r="360" spans="1:48" x14ac:dyDescent="0.3">
      <c r="A360" s="42"/>
    </row>
    <row r="361" spans="1:48" x14ac:dyDescent="0.3">
      <c r="A361" s="42"/>
    </row>
    <row r="362" spans="1:48" x14ac:dyDescent="0.3">
      <c r="A362" s="42"/>
    </row>
    <row r="363" spans="1:48" x14ac:dyDescent="0.3">
      <c r="A363" s="42"/>
    </row>
    <row r="364" spans="1:48" x14ac:dyDescent="0.3">
      <c r="A364" s="42"/>
    </row>
    <row r="365" spans="1:48" x14ac:dyDescent="0.3">
      <c r="A365" s="42"/>
    </row>
    <row r="366" spans="1:48" x14ac:dyDescent="0.3">
      <c r="A366" s="42"/>
    </row>
    <row r="367" spans="1:48" x14ac:dyDescent="0.3">
      <c r="A367" s="42"/>
    </row>
    <row r="368" spans="1:48" x14ac:dyDescent="0.3">
      <c r="A368" s="42"/>
    </row>
    <row r="369" spans="1:1" x14ac:dyDescent="0.3">
      <c r="A369" s="42"/>
    </row>
    <row r="370" spans="1:1" x14ac:dyDescent="0.3">
      <c r="A370" s="42"/>
    </row>
    <row r="371" spans="1:1" x14ac:dyDescent="0.3">
      <c r="A371" s="42"/>
    </row>
    <row r="372" spans="1:1" x14ac:dyDescent="0.3">
      <c r="A372" s="42"/>
    </row>
    <row r="373" spans="1:1" x14ac:dyDescent="0.3">
      <c r="A373" s="42"/>
    </row>
    <row r="374" spans="1:1" x14ac:dyDescent="0.3">
      <c r="A374" s="42"/>
    </row>
    <row r="375" spans="1:1" x14ac:dyDescent="0.3">
      <c r="A375" s="42"/>
    </row>
    <row r="376" spans="1:1" x14ac:dyDescent="0.3">
      <c r="A376" s="42"/>
    </row>
    <row r="377" spans="1:1" x14ac:dyDescent="0.3">
      <c r="A377" s="42"/>
    </row>
    <row r="378" spans="1:1" x14ac:dyDescent="0.3">
      <c r="A378" s="42"/>
    </row>
    <row r="379" spans="1:1" x14ac:dyDescent="0.3">
      <c r="A379" s="42"/>
    </row>
    <row r="380" spans="1:1" x14ac:dyDescent="0.3">
      <c r="A380" s="42"/>
    </row>
    <row r="381" spans="1:1" x14ac:dyDescent="0.3">
      <c r="A381" s="42"/>
    </row>
    <row r="382" spans="1:1" x14ac:dyDescent="0.3">
      <c r="A382" s="42"/>
    </row>
    <row r="383" spans="1:1" x14ac:dyDescent="0.3">
      <c r="A383" s="42"/>
    </row>
    <row r="384" spans="1:1" x14ac:dyDescent="0.3">
      <c r="A384" s="42"/>
    </row>
    <row r="385" spans="1:1" x14ac:dyDescent="0.3">
      <c r="A385" s="42"/>
    </row>
    <row r="386" spans="1:1" x14ac:dyDescent="0.3">
      <c r="A386" s="42"/>
    </row>
    <row r="387" spans="1:1" x14ac:dyDescent="0.3">
      <c r="A387" s="42"/>
    </row>
    <row r="388" spans="1:1" x14ac:dyDescent="0.3">
      <c r="A388" s="42"/>
    </row>
    <row r="389" spans="1:1" x14ac:dyDescent="0.3">
      <c r="A389" s="42"/>
    </row>
    <row r="390" spans="1:1" x14ac:dyDescent="0.3">
      <c r="A390" s="42"/>
    </row>
    <row r="391" spans="1:1" x14ac:dyDescent="0.3">
      <c r="A391" s="42"/>
    </row>
    <row r="392" spans="1:1" x14ac:dyDescent="0.3">
      <c r="A392" s="42"/>
    </row>
    <row r="393" spans="1:1" x14ac:dyDescent="0.3">
      <c r="A393" s="42"/>
    </row>
    <row r="394" spans="1:1" x14ac:dyDescent="0.3">
      <c r="A394" s="42"/>
    </row>
  </sheetData>
  <mergeCells count="1">
    <mergeCell ref="AO6:AP8"/>
  </mergeCells>
  <phoneticPr fontId="40" type="noConversion"/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4342-C7C8-4A24-BE7E-D22F53D2C41F}">
  <dimension ref="A1:AW3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ColWidth="9.109375" defaultRowHeight="13.8" x14ac:dyDescent="0.3"/>
  <cols>
    <col min="1" max="1" width="14" style="1" customWidth="1"/>
    <col min="2" max="2" width="9" style="42" customWidth="1"/>
    <col min="3" max="3" width="5.33203125" style="152" customWidth="1"/>
    <col min="4" max="4" width="5.33203125" style="42" customWidth="1"/>
    <col min="5" max="5" width="5.6640625" style="42" customWidth="1"/>
    <col min="6" max="6" width="5.5546875" style="42" customWidth="1"/>
    <col min="7" max="7" width="6.33203125" style="42" customWidth="1"/>
    <col min="8" max="8" width="5.109375" style="42" customWidth="1"/>
    <col min="9" max="9" width="5.6640625" style="42" customWidth="1"/>
    <col min="10" max="10" width="6.109375" style="42" customWidth="1"/>
    <col min="11" max="11" width="5.88671875" style="42" customWidth="1"/>
    <col min="12" max="13" width="5.33203125" style="42" customWidth="1"/>
    <col min="14" max="14" width="5.5546875" style="42" customWidth="1"/>
    <col min="15" max="15" width="5.6640625" style="42" customWidth="1"/>
    <col min="16" max="16" width="6.109375" style="42" customWidth="1"/>
    <col min="17" max="17" width="5.109375" style="42" customWidth="1"/>
    <col min="18" max="18" width="5.33203125" style="42" customWidth="1"/>
    <col min="19" max="19" width="5.5546875" style="42" customWidth="1"/>
    <col min="20" max="20" width="6.6640625" style="42" customWidth="1"/>
    <col min="21" max="21" width="5" style="42" customWidth="1"/>
    <col min="22" max="22" width="5.5546875" style="42" customWidth="1"/>
    <col min="23" max="23" width="5.109375" style="42" customWidth="1"/>
    <col min="24" max="24" width="5.33203125" style="42" customWidth="1"/>
    <col min="25" max="26" width="6.88671875" style="42" customWidth="1"/>
    <col min="27" max="28" width="7.33203125" style="42" customWidth="1"/>
    <col min="29" max="31" width="6" style="42" customWidth="1"/>
    <col min="32" max="33" width="6.109375" style="42" customWidth="1"/>
    <col min="34" max="34" width="6.33203125" style="42" customWidth="1"/>
    <col min="35" max="36" width="5.5546875" style="42" customWidth="1"/>
    <col min="37" max="38" width="6.33203125" style="42" customWidth="1"/>
    <col min="39" max="40" width="6.88671875" style="42" customWidth="1"/>
    <col min="41" max="41" width="6.33203125" style="42" customWidth="1"/>
    <col min="42" max="42" width="6.109375" style="42" customWidth="1"/>
    <col min="43" max="43" width="5.33203125" style="42" customWidth="1"/>
    <col min="44" max="45" width="6.33203125" style="42" customWidth="1"/>
    <col min="46" max="46" width="6" style="42" customWidth="1"/>
    <col min="47" max="47" width="6.6640625" style="42" customWidth="1"/>
    <col min="48" max="48" width="7.109375" style="42" customWidth="1"/>
    <col min="49" max="49" width="7.33203125" style="1" customWidth="1"/>
    <col min="50" max="16384" width="9.109375" style="1"/>
  </cols>
  <sheetData>
    <row r="1" spans="1:49" x14ac:dyDescent="0.3">
      <c r="A1" s="3" t="s">
        <v>397</v>
      </c>
    </row>
    <row r="2" spans="1:49" ht="17.399999999999999" x14ac:dyDescent="0.3">
      <c r="A2" s="7" t="s">
        <v>390</v>
      </c>
      <c r="B2" s="43"/>
      <c r="C2" s="15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2"/>
    </row>
    <row r="3" spans="1:49" ht="14.4" x14ac:dyDescent="0.3">
      <c r="A3" s="177" t="s">
        <v>396</v>
      </c>
      <c r="B3" s="178"/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50"/>
    </row>
    <row r="4" spans="1:49" x14ac:dyDescent="0.3">
      <c r="A4" s="223"/>
      <c r="B4" s="43"/>
      <c r="C4" s="15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2"/>
    </row>
    <row r="5" spans="1:49" ht="15.6" x14ac:dyDescent="0.3">
      <c r="B5" s="44" t="s">
        <v>74</v>
      </c>
      <c r="C5" s="154"/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7"/>
      <c r="X5" s="48"/>
      <c r="Y5" s="49" t="s">
        <v>75</v>
      </c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52" t="s">
        <v>76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4"/>
      <c r="AW5" s="2"/>
    </row>
    <row r="6" spans="1:49" ht="13.5" customHeight="1" x14ac:dyDescent="0.3">
      <c r="A6" s="36" t="s">
        <v>382</v>
      </c>
      <c r="B6" s="136" t="s">
        <v>1</v>
      </c>
      <c r="C6" s="391" t="s">
        <v>393</v>
      </c>
      <c r="D6" s="25" t="s">
        <v>44</v>
      </c>
      <c r="E6" s="26"/>
      <c r="F6" s="25" t="s">
        <v>47</v>
      </c>
      <c r="G6" s="155"/>
      <c r="H6" s="25" t="s">
        <v>48</v>
      </c>
      <c r="I6" s="26"/>
      <c r="J6" s="25" t="s">
        <v>51</v>
      </c>
      <c r="K6" s="26"/>
      <c r="L6" s="26" t="s">
        <v>36</v>
      </c>
      <c r="M6" s="25" t="s">
        <v>340</v>
      </c>
      <c r="N6" s="26"/>
      <c r="O6" s="25" t="s">
        <v>347</v>
      </c>
      <c r="P6" s="26"/>
      <c r="Q6" s="25" t="s">
        <v>54</v>
      </c>
      <c r="R6" s="26"/>
      <c r="S6" s="199" t="s">
        <v>341</v>
      </c>
      <c r="T6" s="155"/>
      <c r="U6" s="25" t="s">
        <v>55</v>
      </c>
      <c r="V6" s="26"/>
      <c r="W6" s="25" t="s">
        <v>56</v>
      </c>
      <c r="X6" s="26"/>
      <c r="Y6" s="171" t="s">
        <v>58</v>
      </c>
      <c r="Z6" s="10"/>
      <c r="AA6" s="9" t="s">
        <v>60</v>
      </c>
      <c r="AB6" s="10"/>
      <c r="AC6" s="9" t="s">
        <v>77</v>
      </c>
      <c r="AD6" s="10"/>
      <c r="AE6" s="171" t="s">
        <v>385</v>
      </c>
      <c r="AF6" s="55"/>
      <c r="AG6" s="9" t="s">
        <v>63</v>
      </c>
      <c r="AH6" s="10"/>
      <c r="AI6" s="9" t="s">
        <v>64</v>
      </c>
      <c r="AJ6" s="10"/>
      <c r="AK6" s="17" t="s">
        <v>67</v>
      </c>
      <c r="AL6" s="18"/>
      <c r="AM6" s="219" t="s">
        <v>350</v>
      </c>
      <c r="AN6" s="215"/>
      <c r="AO6" s="17" t="s">
        <v>68</v>
      </c>
      <c r="AP6" s="18"/>
      <c r="AQ6" s="17" t="s">
        <v>342</v>
      </c>
      <c r="AR6" s="18"/>
      <c r="AS6" s="17" t="s">
        <v>71</v>
      </c>
      <c r="AT6" s="18"/>
      <c r="AU6" s="17" t="s">
        <v>73</v>
      </c>
      <c r="AV6" s="18"/>
      <c r="AW6" s="4"/>
    </row>
    <row r="7" spans="1:49" x14ac:dyDescent="0.3">
      <c r="A7" s="37"/>
      <c r="B7" s="137" t="s">
        <v>3</v>
      </c>
      <c r="C7" s="388" t="s">
        <v>392</v>
      </c>
      <c r="D7" s="28" t="s">
        <v>52</v>
      </c>
      <c r="E7" s="29"/>
      <c r="F7" s="28" t="s">
        <v>53</v>
      </c>
      <c r="G7" s="156"/>
      <c r="H7" s="28" t="s">
        <v>49</v>
      </c>
      <c r="I7" s="29"/>
      <c r="J7" s="28" t="s">
        <v>52</v>
      </c>
      <c r="K7" s="29"/>
      <c r="L7" s="29" t="s">
        <v>9</v>
      </c>
      <c r="M7" s="28" t="s">
        <v>52</v>
      </c>
      <c r="N7" s="29"/>
      <c r="O7" s="28" t="s">
        <v>346</v>
      </c>
      <c r="P7" s="29"/>
      <c r="Q7" s="28" t="s">
        <v>52</v>
      </c>
      <c r="R7" s="29"/>
      <c r="S7" s="200" t="s">
        <v>343</v>
      </c>
      <c r="T7" s="156"/>
      <c r="U7" s="28" t="s">
        <v>344</v>
      </c>
      <c r="V7" s="29"/>
      <c r="W7" s="28" t="s">
        <v>57</v>
      </c>
      <c r="X7" s="29"/>
      <c r="Y7" s="172" t="s">
        <v>59</v>
      </c>
      <c r="Z7" s="12"/>
      <c r="AA7" s="11" t="s">
        <v>61</v>
      </c>
      <c r="AB7" s="12"/>
      <c r="AC7" s="13" t="s">
        <v>78</v>
      </c>
      <c r="AD7" s="12"/>
      <c r="AE7" s="172" t="s">
        <v>349</v>
      </c>
      <c r="AF7" s="168"/>
      <c r="AG7" s="11" t="s">
        <v>52</v>
      </c>
      <c r="AH7" s="12"/>
      <c r="AI7" s="11" t="s">
        <v>65</v>
      </c>
      <c r="AJ7" s="12"/>
      <c r="AK7" s="19" t="s">
        <v>53</v>
      </c>
      <c r="AL7" s="20"/>
      <c r="AM7" s="220" t="s">
        <v>351</v>
      </c>
      <c r="AN7" s="216"/>
      <c r="AO7" s="19" t="s">
        <v>66</v>
      </c>
      <c r="AP7" s="20"/>
      <c r="AQ7" s="19" t="s">
        <v>345</v>
      </c>
      <c r="AR7" s="20"/>
      <c r="AS7" s="19" t="s">
        <v>69</v>
      </c>
      <c r="AT7" s="20"/>
      <c r="AU7" s="19" t="s">
        <v>72</v>
      </c>
      <c r="AV7" s="20"/>
      <c r="AW7" s="4"/>
    </row>
    <row r="8" spans="1:49" x14ac:dyDescent="0.3">
      <c r="A8" s="37"/>
      <c r="B8" s="137" t="s">
        <v>7</v>
      </c>
      <c r="C8" s="388" t="s">
        <v>391</v>
      </c>
      <c r="D8" s="30"/>
      <c r="E8" s="31"/>
      <c r="F8" s="30"/>
      <c r="G8" s="193"/>
      <c r="H8" s="32" t="s">
        <v>50</v>
      </c>
      <c r="I8" s="31"/>
      <c r="J8" s="30"/>
      <c r="K8" s="31"/>
      <c r="L8" s="29"/>
      <c r="M8" s="30"/>
      <c r="N8" s="31"/>
      <c r="O8" s="30"/>
      <c r="P8" s="31"/>
      <c r="Q8" s="30"/>
      <c r="R8" s="31"/>
      <c r="S8" s="204"/>
      <c r="T8" s="193"/>
      <c r="U8" s="32"/>
      <c r="V8" s="31"/>
      <c r="W8" s="32"/>
      <c r="X8" s="31"/>
      <c r="Y8" s="173" t="s">
        <v>53</v>
      </c>
      <c r="Z8" s="14"/>
      <c r="AA8" s="13"/>
      <c r="AB8" s="14"/>
      <c r="AC8" s="58"/>
      <c r="AD8" s="15"/>
      <c r="AE8" s="173" t="s">
        <v>62</v>
      </c>
      <c r="AF8" s="56"/>
      <c r="AG8" s="13"/>
      <c r="AH8" s="14"/>
      <c r="AI8" s="13"/>
      <c r="AJ8" s="14"/>
      <c r="AK8" s="21"/>
      <c r="AL8" s="22"/>
      <c r="AM8" s="221" t="s">
        <v>352</v>
      </c>
      <c r="AN8" s="217"/>
      <c r="AO8" s="21"/>
      <c r="AP8" s="22"/>
      <c r="AQ8" s="21"/>
      <c r="AR8" s="22"/>
      <c r="AS8" s="21" t="s">
        <v>70</v>
      </c>
      <c r="AT8" s="22"/>
      <c r="AU8" s="21"/>
      <c r="AV8" s="22"/>
      <c r="AW8" s="4"/>
    </row>
    <row r="9" spans="1:49" x14ac:dyDescent="0.3">
      <c r="A9" s="37"/>
      <c r="B9" s="137">
        <v>2023</v>
      </c>
      <c r="C9" s="388">
        <v>2023</v>
      </c>
      <c r="D9" s="27" t="s">
        <v>0</v>
      </c>
      <c r="E9" s="60" t="s">
        <v>45</v>
      </c>
      <c r="F9" s="27" t="s">
        <v>0</v>
      </c>
      <c r="G9" s="194" t="s">
        <v>45</v>
      </c>
      <c r="H9" s="27" t="s">
        <v>0</v>
      </c>
      <c r="I9" s="60" t="s">
        <v>45</v>
      </c>
      <c r="J9" s="27" t="s">
        <v>0</v>
      </c>
      <c r="K9" s="60" t="s">
        <v>45</v>
      </c>
      <c r="L9" s="29" t="s">
        <v>8</v>
      </c>
      <c r="M9" s="27" t="s">
        <v>0</v>
      </c>
      <c r="N9" s="60" t="s">
        <v>45</v>
      </c>
      <c r="O9" s="27" t="s">
        <v>0</v>
      </c>
      <c r="P9" s="60" t="s">
        <v>45</v>
      </c>
      <c r="Q9" s="27" t="s">
        <v>0</v>
      </c>
      <c r="R9" s="60" t="s">
        <v>45</v>
      </c>
      <c r="S9" s="26" t="s">
        <v>0</v>
      </c>
      <c r="T9" s="194" t="s">
        <v>45</v>
      </c>
      <c r="U9" s="27" t="s">
        <v>0</v>
      </c>
      <c r="V9" s="60" t="s">
        <v>45</v>
      </c>
      <c r="W9" s="27" t="s">
        <v>0</v>
      </c>
      <c r="X9" s="60" t="s">
        <v>45</v>
      </c>
      <c r="Y9" s="10" t="s">
        <v>0</v>
      </c>
      <c r="Z9" s="62" t="s">
        <v>45</v>
      </c>
      <c r="AA9" s="15" t="s">
        <v>0</v>
      </c>
      <c r="AB9" s="62" t="s">
        <v>45</v>
      </c>
      <c r="AC9" s="57" t="s">
        <v>0</v>
      </c>
      <c r="AD9" s="64" t="s">
        <v>45</v>
      </c>
      <c r="AE9" s="15" t="s">
        <v>0</v>
      </c>
      <c r="AF9" s="62" t="s">
        <v>45</v>
      </c>
      <c r="AG9" s="15" t="s">
        <v>0</v>
      </c>
      <c r="AH9" s="62" t="s">
        <v>45</v>
      </c>
      <c r="AI9" s="15" t="s">
        <v>0</v>
      </c>
      <c r="AJ9" s="62" t="s">
        <v>45</v>
      </c>
      <c r="AK9" s="23" t="s">
        <v>0</v>
      </c>
      <c r="AL9" s="66" t="s">
        <v>45</v>
      </c>
      <c r="AM9" s="23" t="s">
        <v>0</v>
      </c>
      <c r="AN9" s="66" t="s">
        <v>45</v>
      </c>
      <c r="AO9" s="23" t="s">
        <v>0</v>
      </c>
      <c r="AP9" s="66" t="s">
        <v>45</v>
      </c>
      <c r="AQ9" s="23" t="s">
        <v>0</v>
      </c>
      <c r="AR9" s="66" t="s">
        <v>45</v>
      </c>
      <c r="AS9" s="23" t="s">
        <v>0</v>
      </c>
      <c r="AT9" s="66" t="s">
        <v>45</v>
      </c>
      <c r="AU9" s="23" t="s">
        <v>0</v>
      </c>
      <c r="AV9" s="66" t="s">
        <v>45</v>
      </c>
      <c r="AW9" s="5"/>
    </row>
    <row r="10" spans="1:49" x14ac:dyDescent="0.3">
      <c r="A10" s="190"/>
      <c r="B10" s="138"/>
      <c r="C10" s="33"/>
      <c r="D10" s="33"/>
      <c r="E10" s="61" t="s">
        <v>46</v>
      </c>
      <c r="F10" s="33"/>
      <c r="G10" s="195" t="s">
        <v>46</v>
      </c>
      <c r="H10" s="33"/>
      <c r="I10" s="61" t="s">
        <v>46</v>
      </c>
      <c r="J10" s="33"/>
      <c r="K10" s="61" t="s">
        <v>46</v>
      </c>
      <c r="L10" s="31" t="s">
        <v>0</v>
      </c>
      <c r="M10" s="33"/>
      <c r="N10" s="61" t="s">
        <v>46</v>
      </c>
      <c r="O10" s="33"/>
      <c r="P10" s="61" t="s">
        <v>46</v>
      </c>
      <c r="Q10" s="33"/>
      <c r="R10" s="61" t="s">
        <v>46</v>
      </c>
      <c r="S10" s="31"/>
      <c r="T10" s="195" t="s">
        <v>46</v>
      </c>
      <c r="U10" s="33"/>
      <c r="V10" s="61" t="s">
        <v>46</v>
      </c>
      <c r="W10" s="33"/>
      <c r="X10" s="61" t="s">
        <v>46</v>
      </c>
      <c r="Y10" s="14"/>
      <c r="Z10" s="63" t="s">
        <v>46</v>
      </c>
      <c r="AA10" s="16"/>
      <c r="AB10" s="63" t="s">
        <v>46</v>
      </c>
      <c r="AC10" s="16"/>
      <c r="AD10" s="65" t="s">
        <v>46</v>
      </c>
      <c r="AE10" s="16"/>
      <c r="AF10" s="63" t="s">
        <v>46</v>
      </c>
      <c r="AG10" s="16"/>
      <c r="AH10" s="63" t="s">
        <v>46</v>
      </c>
      <c r="AI10" s="16"/>
      <c r="AJ10" s="63" t="s">
        <v>46</v>
      </c>
      <c r="AK10" s="24"/>
      <c r="AL10" s="67" t="s">
        <v>46</v>
      </c>
      <c r="AM10" s="24"/>
      <c r="AN10" s="67" t="s">
        <v>46</v>
      </c>
      <c r="AO10" s="24"/>
      <c r="AP10" s="67" t="s">
        <v>46</v>
      </c>
      <c r="AQ10" s="24"/>
      <c r="AR10" s="67" t="s">
        <v>46</v>
      </c>
      <c r="AS10" s="24"/>
      <c r="AT10" s="67" t="s">
        <v>46</v>
      </c>
      <c r="AU10" s="24"/>
      <c r="AV10" s="67" t="s">
        <v>46</v>
      </c>
      <c r="AW10" s="6"/>
    </row>
    <row r="11" spans="1:49" x14ac:dyDescent="0.3">
      <c r="A11" s="176"/>
      <c r="B11" s="303"/>
      <c r="C11" s="304"/>
      <c r="D11" s="305"/>
      <c r="E11" s="306"/>
      <c r="F11" s="305"/>
      <c r="G11" s="307"/>
      <c r="H11" s="305"/>
      <c r="I11" s="306"/>
      <c r="J11" s="305"/>
      <c r="K11" s="306"/>
      <c r="L11" s="308"/>
      <c r="M11" s="309"/>
      <c r="N11" s="310"/>
      <c r="O11" s="311"/>
      <c r="P11" s="312"/>
      <c r="Q11" s="305"/>
      <c r="R11" s="306"/>
      <c r="S11" s="308"/>
      <c r="T11" s="307"/>
      <c r="U11" s="305"/>
      <c r="V11" s="306"/>
      <c r="W11" s="305"/>
      <c r="X11" s="306"/>
      <c r="Y11" s="308"/>
      <c r="Z11" s="306"/>
      <c r="AA11" s="305"/>
      <c r="AB11" s="306"/>
      <c r="AC11" s="305"/>
      <c r="AD11" s="306"/>
      <c r="AE11" s="314"/>
      <c r="AF11" s="314"/>
      <c r="AG11" s="305"/>
      <c r="AH11" s="306"/>
      <c r="AI11" s="305"/>
      <c r="AJ11" s="306"/>
      <c r="AK11" s="305"/>
      <c r="AL11" s="306"/>
      <c r="AM11" s="315"/>
      <c r="AN11" s="307"/>
      <c r="AO11" s="305"/>
      <c r="AP11" s="306"/>
      <c r="AQ11" s="305"/>
      <c r="AR11" s="306"/>
      <c r="AS11" s="305"/>
      <c r="AT11" s="306"/>
      <c r="AU11" s="305"/>
      <c r="AV11" s="306"/>
      <c r="AW11" s="2"/>
    </row>
    <row r="12" spans="1:49" x14ac:dyDescent="0.3">
      <c r="A12" s="228" t="s">
        <v>38</v>
      </c>
      <c r="B12" s="77">
        <v>5573310</v>
      </c>
      <c r="C12" s="229">
        <v>7.43</v>
      </c>
      <c r="D12" s="77">
        <v>1042.8439256994495</v>
      </c>
      <c r="E12" s="78">
        <v>3019.8045294788913</v>
      </c>
      <c r="F12" s="77">
        <v>3640.9261314102387</v>
      </c>
      <c r="G12" s="230">
        <v>5213.5198828003467</v>
      </c>
      <c r="H12" s="231">
        <v>28.642270896485485</v>
      </c>
      <c r="I12" s="232">
        <v>57.911643266497357</v>
      </c>
      <c r="J12" s="77">
        <v>-2558.6950463153858</v>
      </c>
      <c r="K12" s="78">
        <v>-2181.8742713629781</v>
      </c>
      <c r="L12" s="233">
        <v>2593.4508900994201</v>
      </c>
      <c r="M12" s="77">
        <v>650.54623863018571</v>
      </c>
      <c r="N12" s="78">
        <v>872.7434747358393</v>
      </c>
      <c r="O12" s="77">
        <v>3243.9971287296048</v>
      </c>
      <c r="P12" s="78">
        <v>3466.4054703865377</v>
      </c>
      <c r="Q12" s="77">
        <v>761.28321902424238</v>
      </c>
      <c r="R12" s="78">
        <v>1193.7320310587425</v>
      </c>
      <c r="S12" s="127">
        <v>447.28971589055703</v>
      </c>
      <c r="T12" s="230">
        <v>817.90738145016155</v>
      </c>
      <c r="U12" s="77">
        <v>170.19913312974845</v>
      </c>
      <c r="V12" s="78">
        <v>145.92897980830128</v>
      </c>
      <c r="W12" s="77">
        <v>310.89025871519794</v>
      </c>
      <c r="X12" s="78">
        <v>375.11901843428768</v>
      </c>
      <c r="Y12" s="234">
        <v>765.76823317920594</v>
      </c>
      <c r="Z12" s="85">
        <v>1383.9272894796807</v>
      </c>
      <c r="AA12" s="84">
        <v>99.202506343208313</v>
      </c>
      <c r="AB12" s="85">
        <v>86.280806428463066</v>
      </c>
      <c r="AC12" s="84">
        <v>52.147666458531823</v>
      </c>
      <c r="AD12" s="85">
        <v>-92.67505030942111</v>
      </c>
      <c r="AE12" s="94">
        <v>1.7055007165074543</v>
      </c>
      <c r="AF12" s="95">
        <v>1.3226464454279914</v>
      </c>
      <c r="AG12" s="84">
        <v>1086.3151497189283</v>
      </c>
      <c r="AH12" s="85">
        <v>1460.048688590801</v>
      </c>
      <c r="AI12" s="84">
        <v>82.160824342951429</v>
      </c>
      <c r="AJ12" s="85">
        <v>72.297510847968724</v>
      </c>
      <c r="AK12" s="101">
        <v>3356.3089201318426</v>
      </c>
      <c r="AL12" s="79">
        <v>6931.3311328528289</v>
      </c>
      <c r="AM12" s="101"/>
      <c r="AN12" s="79"/>
      <c r="AO12" s="101">
        <v>1102.1964384252806</v>
      </c>
      <c r="AP12" s="79">
        <v>195.55859016634636</v>
      </c>
      <c r="AQ12" s="119">
        <v>61.665922533091347</v>
      </c>
      <c r="AR12" s="111">
        <v>47.194125643293091</v>
      </c>
      <c r="AS12" s="110">
        <v>97.819575292952536</v>
      </c>
      <c r="AT12" s="111">
        <v>131.00762141713599</v>
      </c>
      <c r="AU12" s="101">
        <v>2976.0133759363835</v>
      </c>
      <c r="AV12" s="79">
        <v>3522.0692843749935</v>
      </c>
      <c r="AW12" s="141"/>
    </row>
    <row r="13" spans="1:49" x14ac:dyDescent="0.3">
      <c r="A13" s="373"/>
      <c r="I13" s="330"/>
      <c r="AL13" s="338"/>
      <c r="AM13" s="339"/>
      <c r="AN13" s="340"/>
      <c r="AQ13" s="302"/>
      <c r="AR13" s="338"/>
    </row>
    <row r="14" spans="1:49" x14ac:dyDescent="0.3">
      <c r="A14" s="396" t="s">
        <v>362</v>
      </c>
      <c r="B14" s="74">
        <v>125162</v>
      </c>
      <c r="C14" s="398">
        <v>8.18</v>
      </c>
      <c r="D14" s="130">
        <v>696.67943257538229</v>
      </c>
      <c r="E14" s="34">
        <v>2392.946638756172</v>
      </c>
      <c r="F14" s="35">
        <v>3064.7642142183731</v>
      </c>
      <c r="G14" s="34">
        <v>4411.9618714945427</v>
      </c>
      <c r="H14" s="287">
        <v>22.73190966349955</v>
      </c>
      <c r="I14" s="288">
        <v>54.23769988169834</v>
      </c>
      <c r="J14" s="35">
        <v>-2359.7420820216998</v>
      </c>
      <c r="K14" s="34">
        <v>-2021.8497860372956</v>
      </c>
      <c r="L14" s="35">
        <v>2512.0568436905778</v>
      </c>
      <c r="M14" s="35">
        <v>537.87934413000755</v>
      </c>
      <c r="N14" s="34">
        <v>795.08501637877316</v>
      </c>
      <c r="O14" s="35">
        <v>3049.936187820585</v>
      </c>
      <c r="P14" s="34">
        <v>3307.1418600693505</v>
      </c>
      <c r="Q14" s="35">
        <v>769.53370088365477</v>
      </c>
      <c r="R14" s="34">
        <v>1081.4748149598122</v>
      </c>
      <c r="S14" s="35">
        <v>477.67293371790163</v>
      </c>
      <c r="T14" s="34">
        <v>788.57424138316742</v>
      </c>
      <c r="U14" s="35">
        <v>161.10054528191392</v>
      </c>
      <c r="V14" s="34">
        <v>137.1430561899783</v>
      </c>
      <c r="W14" s="35">
        <v>278.42690696856874</v>
      </c>
      <c r="X14" s="34">
        <v>282.28277608219747</v>
      </c>
      <c r="Y14" s="90">
        <v>468.73743476454513</v>
      </c>
      <c r="Z14" s="91">
        <v>825.31694843482853</v>
      </c>
      <c r="AA14" s="90">
        <v>162.42082892658064</v>
      </c>
      <c r="AB14" s="91">
        <v>131.03751437684321</v>
      </c>
      <c r="AC14" s="90">
        <v>315.357880666656</v>
      </c>
      <c r="AD14" s="91">
        <v>283.87395415541465</v>
      </c>
      <c r="AE14" s="96">
        <v>1.9247889309294557</v>
      </c>
      <c r="AF14" s="97">
        <v>1.4020793991831131</v>
      </c>
      <c r="AG14" s="90">
        <v>654.40756675348757</v>
      </c>
      <c r="AH14" s="91">
        <v>847.84222255956274</v>
      </c>
      <c r="AI14" s="90">
        <v>62.365510888852356</v>
      </c>
      <c r="AJ14" s="91">
        <v>49.758054060972455</v>
      </c>
      <c r="AK14" s="106">
        <v>2987.6638376663846</v>
      </c>
      <c r="AL14" s="107">
        <v>5868.5704433454239</v>
      </c>
      <c r="AM14" s="106"/>
      <c r="AN14" s="107"/>
      <c r="AO14" s="106">
        <v>1130.7547025455012</v>
      </c>
      <c r="AP14" s="107">
        <v>175.29537471437015</v>
      </c>
      <c r="AQ14" s="114">
        <v>56.66006756809837</v>
      </c>
      <c r="AR14" s="115">
        <v>43.858348664749258</v>
      </c>
      <c r="AS14" s="114">
        <v>100.51439731015047</v>
      </c>
      <c r="AT14" s="115">
        <v>134.97084684837534</v>
      </c>
      <c r="AU14" s="106">
        <v>2152.4524806251097</v>
      </c>
      <c r="AV14" s="107">
        <v>2497.7257576580755</v>
      </c>
      <c r="AW14" s="141"/>
    </row>
    <row r="15" spans="1:49" x14ac:dyDescent="0.3">
      <c r="A15" s="396" t="s">
        <v>367</v>
      </c>
      <c r="B15" s="35">
        <v>190539</v>
      </c>
      <c r="C15" s="399">
        <v>8.7200000000000006</v>
      </c>
      <c r="D15" s="130">
        <v>768.49864962028767</v>
      </c>
      <c r="E15" s="34">
        <v>2251.9219254850714</v>
      </c>
      <c r="F15" s="35">
        <v>3523.4980761943748</v>
      </c>
      <c r="G15" s="34">
        <v>4998.5305410440897</v>
      </c>
      <c r="H15" s="287">
        <v>21.810673171995031</v>
      </c>
      <c r="I15" s="288">
        <v>45.051678828288019</v>
      </c>
      <c r="J15" s="35">
        <v>-2749.2682661292438</v>
      </c>
      <c r="K15" s="34">
        <v>-2748.7711131054534</v>
      </c>
      <c r="L15" s="35">
        <v>2299.9092235710273</v>
      </c>
      <c r="M15" s="35">
        <v>879.50852891009197</v>
      </c>
      <c r="N15" s="34">
        <v>1320.7021346286062</v>
      </c>
      <c r="O15" s="35">
        <v>3179.4177524811194</v>
      </c>
      <c r="P15" s="34">
        <v>3620.6113581996342</v>
      </c>
      <c r="Q15" s="35">
        <v>489.43700869638241</v>
      </c>
      <c r="R15" s="34">
        <v>862.67473094747027</v>
      </c>
      <c r="S15" s="35">
        <v>393.95019334624408</v>
      </c>
      <c r="T15" s="34">
        <v>677.15498118495418</v>
      </c>
      <c r="U15" s="35">
        <v>124.23829635392885</v>
      </c>
      <c r="V15" s="34">
        <v>127.39694086542417</v>
      </c>
      <c r="W15" s="35">
        <v>94.966510163273668</v>
      </c>
      <c r="X15" s="34">
        <v>191.55345908186774</v>
      </c>
      <c r="Y15" s="90">
        <v>723.36508777730546</v>
      </c>
      <c r="Z15" s="91">
        <v>997.00880192506509</v>
      </c>
      <c r="AA15" s="90">
        <v>67.66113222167688</v>
      </c>
      <c r="AB15" s="91">
        <v>86.526290367926805</v>
      </c>
      <c r="AC15" s="90">
        <v>-142.25124730370158</v>
      </c>
      <c r="AD15" s="91">
        <v>-57.914937571835701</v>
      </c>
      <c r="AE15" s="96">
        <v>0.8252402449332622</v>
      </c>
      <c r="AF15" s="97">
        <v>0.95683529972026782</v>
      </c>
      <c r="AG15" s="90">
        <v>891.9378837403367</v>
      </c>
      <c r="AH15" s="91">
        <v>1642.3444718404105</v>
      </c>
      <c r="AI15" s="90">
        <v>66.3328823326964</v>
      </c>
      <c r="AJ15" s="91">
        <v>86.038285245828263</v>
      </c>
      <c r="AK15" s="106">
        <v>4932.8276608463357</v>
      </c>
      <c r="AL15" s="107">
        <v>7262.0796715108208</v>
      </c>
      <c r="AM15" s="106"/>
      <c r="AN15" s="107"/>
      <c r="AO15" s="106">
        <v>761.59372228257735</v>
      </c>
      <c r="AP15" s="107">
        <v>33.036056975212425</v>
      </c>
      <c r="AQ15" s="114">
        <v>41.903599571671855</v>
      </c>
      <c r="AR15" s="115">
        <v>36.403634113339251</v>
      </c>
      <c r="AS15" s="114">
        <v>142.57166936921567</v>
      </c>
      <c r="AT15" s="115">
        <v>149.91324270397669</v>
      </c>
      <c r="AU15" s="106">
        <v>916.7577086580701</v>
      </c>
      <c r="AV15" s="107">
        <v>1554.4955519342498</v>
      </c>
      <c r="AW15" s="141"/>
    </row>
    <row r="16" spans="1:49" x14ac:dyDescent="0.3">
      <c r="A16" s="396" t="s">
        <v>363</v>
      </c>
      <c r="B16" s="35">
        <v>129914</v>
      </c>
      <c r="C16" s="399">
        <v>9.15</v>
      </c>
      <c r="D16" s="130">
        <v>931.24795456994627</v>
      </c>
      <c r="E16" s="34">
        <v>2204.7518830149174</v>
      </c>
      <c r="F16" s="35">
        <v>3312.8903108979789</v>
      </c>
      <c r="G16" s="34">
        <v>4479.8914722816635</v>
      </c>
      <c r="H16" s="287">
        <v>28.109833624932961</v>
      </c>
      <c r="I16" s="288">
        <v>49.214403890280188</v>
      </c>
      <c r="J16" s="35">
        <v>-2375.798522484105</v>
      </c>
      <c r="K16" s="34">
        <v>-2259.4074984220329</v>
      </c>
      <c r="L16" s="35">
        <v>2634.2682115861257</v>
      </c>
      <c r="M16" s="35">
        <v>332.21979155441289</v>
      </c>
      <c r="N16" s="34">
        <v>693.37625698539034</v>
      </c>
      <c r="O16" s="35">
        <v>2966.4880031405391</v>
      </c>
      <c r="P16" s="34">
        <v>3327.6444685715169</v>
      </c>
      <c r="Q16" s="35">
        <v>634.30209800329453</v>
      </c>
      <c r="R16" s="34">
        <v>985.58571539633908</v>
      </c>
      <c r="S16" s="35">
        <v>390.46488646335268</v>
      </c>
      <c r="T16" s="34">
        <v>683.25259140662286</v>
      </c>
      <c r="U16" s="35">
        <v>162.44792297420253</v>
      </c>
      <c r="V16" s="34">
        <v>144.24910022914048</v>
      </c>
      <c r="W16" s="35">
        <v>291.64305717628582</v>
      </c>
      <c r="X16" s="34">
        <v>346.92856081715598</v>
      </c>
      <c r="Y16" s="90">
        <v>486.65834121033913</v>
      </c>
      <c r="Z16" s="91">
        <v>821.65438020536669</v>
      </c>
      <c r="AA16" s="90">
        <v>130.29347384738855</v>
      </c>
      <c r="AB16" s="91">
        <v>119.95137361161503</v>
      </c>
      <c r="AC16" s="90">
        <v>113.03591591360437</v>
      </c>
      <c r="AD16" s="91">
        <v>105.94503917976508</v>
      </c>
      <c r="AE16" s="96">
        <v>1.1292410309895551</v>
      </c>
      <c r="AF16" s="97">
        <v>1.1755047170339417</v>
      </c>
      <c r="AG16" s="90">
        <v>365.69979701956686</v>
      </c>
      <c r="AH16" s="91">
        <v>789.12583378234831</v>
      </c>
      <c r="AI16" s="90">
        <v>30.405883991627061</v>
      </c>
      <c r="AJ16" s="91">
        <v>46.064539456905827</v>
      </c>
      <c r="AK16" s="106">
        <v>4409.985539741675</v>
      </c>
      <c r="AL16" s="107">
        <v>6530.0106043998321</v>
      </c>
      <c r="AM16" s="106"/>
      <c r="AN16" s="107"/>
      <c r="AO16" s="106">
        <v>564.01374647843966</v>
      </c>
      <c r="AP16" s="107">
        <v>32.735039949505058</v>
      </c>
      <c r="AQ16" s="114">
        <v>47.459906523050996</v>
      </c>
      <c r="AR16" s="115">
        <v>40.396340895201831</v>
      </c>
      <c r="AS16" s="114">
        <v>128.81998012594966</v>
      </c>
      <c r="AT16" s="115">
        <v>139.1643051052792</v>
      </c>
      <c r="AU16" s="106">
        <v>718.39319911633845</v>
      </c>
      <c r="AV16" s="107">
        <v>1182.8625441445879</v>
      </c>
      <c r="AW16" s="141"/>
    </row>
    <row r="17" spans="1:49" x14ac:dyDescent="0.3">
      <c r="A17" s="396" t="s">
        <v>371</v>
      </c>
      <c r="B17" s="35">
        <v>70164</v>
      </c>
      <c r="C17" s="399">
        <v>8.4</v>
      </c>
      <c r="D17" s="130">
        <v>1052.8534212701672</v>
      </c>
      <c r="E17" s="34">
        <v>3655.8821194629727</v>
      </c>
      <c r="F17" s="35">
        <v>4325.6001435208937</v>
      </c>
      <c r="G17" s="34">
        <v>6149.4412044638275</v>
      </c>
      <c r="H17" s="287">
        <v>24.340054243043827</v>
      </c>
      <c r="I17" s="288">
        <v>59.450639463130386</v>
      </c>
      <c r="J17" s="35">
        <v>-3258.5632382703384</v>
      </c>
      <c r="K17" s="34">
        <v>-2490.7043177412925</v>
      </c>
      <c r="L17" s="35">
        <v>2317.5132421184653</v>
      </c>
      <c r="M17" s="35">
        <v>1084.6865049027992</v>
      </c>
      <c r="N17" s="34">
        <v>1276.2957927142124</v>
      </c>
      <c r="O17" s="35">
        <v>3402.199747021265</v>
      </c>
      <c r="P17" s="34">
        <v>3593.8090348326782</v>
      </c>
      <c r="Q17" s="35">
        <v>453.25732783193661</v>
      </c>
      <c r="R17" s="34">
        <v>990.56669246337174</v>
      </c>
      <c r="S17" s="35">
        <v>490.36765349752017</v>
      </c>
      <c r="T17" s="34">
        <v>930.60972849324446</v>
      </c>
      <c r="U17" s="35">
        <v>92.432142413779488</v>
      </c>
      <c r="V17" s="34">
        <v>106.44276135681538</v>
      </c>
      <c r="W17" s="35">
        <v>-37.110325665583495</v>
      </c>
      <c r="X17" s="34">
        <v>58.307409925317842</v>
      </c>
      <c r="Y17" s="90">
        <v>624.88650661307793</v>
      </c>
      <c r="Z17" s="91">
        <v>1145.4346111966252</v>
      </c>
      <c r="AA17" s="90">
        <v>69.597621328277299</v>
      </c>
      <c r="AB17" s="91">
        <v>86.479549577128239</v>
      </c>
      <c r="AC17" s="90">
        <v>-204.70301678923664</v>
      </c>
      <c r="AD17" s="91">
        <v>-112.26173080212077</v>
      </c>
      <c r="AE17" s="96">
        <v>0.9589315858932419</v>
      </c>
      <c r="AF17" s="97">
        <v>0.79697236111256931</v>
      </c>
      <c r="AG17" s="90">
        <v>3991.5447101077471</v>
      </c>
      <c r="AH17" s="91">
        <v>4706.4125652756402</v>
      </c>
      <c r="AI17" s="90">
        <v>260.17068123729365</v>
      </c>
      <c r="AJ17" s="91">
        <v>205.61927988802685</v>
      </c>
      <c r="AK17" s="106">
        <v>3808.9761712559143</v>
      </c>
      <c r="AL17" s="107">
        <v>10513.096907245881</v>
      </c>
      <c r="AM17" s="106"/>
      <c r="AN17" s="107"/>
      <c r="AO17" s="106">
        <v>101.38779872869277</v>
      </c>
      <c r="AP17" s="107">
        <v>0.28162177184881132</v>
      </c>
      <c r="AQ17" s="114">
        <v>62.292352980402491</v>
      </c>
      <c r="AR17" s="115">
        <v>33.393964727692065</v>
      </c>
      <c r="AS17" s="114">
        <v>107.36634832267458</v>
      </c>
      <c r="AT17" s="115">
        <v>188.71398133988708</v>
      </c>
      <c r="AU17" s="106">
        <v>3672.2733092469066</v>
      </c>
      <c r="AV17" s="107">
        <v>2922.4520090074684</v>
      </c>
      <c r="AW17" s="141"/>
    </row>
    <row r="18" spans="1:49" x14ac:dyDescent="0.3">
      <c r="A18" s="396" t="s">
        <v>358</v>
      </c>
      <c r="B18" s="35">
        <v>169547</v>
      </c>
      <c r="C18" s="399">
        <v>8.3000000000000007</v>
      </c>
      <c r="D18" s="130">
        <v>786.75229853668895</v>
      </c>
      <c r="E18" s="34">
        <v>1533.7300113242936</v>
      </c>
      <c r="F18" s="35">
        <v>3150.0908220139545</v>
      </c>
      <c r="G18" s="34">
        <v>3862.5359367019178</v>
      </c>
      <c r="H18" s="287">
        <v>24.975543341118424</v>
      </c>
      <c r="I18" s="288">
        <v>39.707850916045878</v>
      </c>
      <c r="J18" s="35">
        <v>-2352.2459255545659</v>
      </c>
      <c r="K18" s="34">
        <v>-2321.3408326304798</v>
      </c>
      <c r="L18" s="35">
        <v>2574.9356729402466</v>
      </c>
      <c r="M18" s="35">
        <v>484.54838776268525</v>
      </c>
      <c r="N18" s="34">
        <v>752.1476742142296</v>
      </c>
      <c r="O18" s="35">
        <v>3059.4840607029319</v>
      </c>
      <c r="P18" s="34">
        <v>3327.0833471544765</v>
      </c>
      <c r="Q18" s="35">
        <v>727.80089214200189</v>
      </c>
      <c r="R18" s="34">
        <v>955.59939102431781</v>
      </c>
      <c r="S18" s="35">
        <v>374.49939580175402</v>
      </c>
      <c r="T18" s="34">
        <v>560.905429114051</v>
      </c>
      <c r="U18" s="35">
        <v>194.33967058448141</v>
      </c>
      <c r="V18" s="34">
        <v>170.36729213580358</v>
      </c>
      <c r="W18" s="35">
        <v>334.68962051820438</v>
      </c>
      <c r="X18" s="34">
        <v>376.9586461571127</v>
      </c>
      <c r="Y18" s="90">
        <v>600.90532082549373</v>
      </c>
      <c r="Z18" s="91">
        <v>857.71793667832526</v>
      </c>
      <c r="AA18" s="90">
        <v>121.1173984103515</v>
      </c>
      <c r="AB18" s="91">
        <v>111.41184650108364</v>
      </c>
      <c r="AC18" s="90">
        <v>168.94986068759698</v>
      </c>
      <c r="AD18" s="91">
        <v>136.62483795053879</v>
      </c>
      <c r="AE18" s="96">
        <v>1.8293763481427257</v>
      </c>
      <c r="AF18" s="97">
        <v>1.5546266874381549</v>
      </c>
      <c r="AG18" s="90">
        <v>1168.6580720390218</v>
      </c>
      <c r="AH18" s="91">
        <v>1355.8979329625415</v>
      </c>
      <c r="AI18" s="90">
        <v>99.75319796503338</v>
      </c>
      <c r="AJ18" s="91">
        <v>92.619414464657766</v>
      </c>
      <c r="AK18" s="106">
        <v>2995.9858833243879</v>
      </c>
      <c r="AL18" s="107">
        <v>4653.6740421829927</v>
      </c>
      <c r="AM18" s="106"/>
      <c r="AN18" s="107"/>
      <c r="AO18" s="106">
        <v>255.94966221755615</v>
      </c>
      <c r="AP18" s="107">
        <v>28.468966835154852</v>
      </c>
      <c r="AQ18" s="114">
        <v>57.557566862438691</v>
      </c>
      <c r="AR18" s="115">
        <v>47.674429639905966</v>
      </c>
      <c r="AS18" s="114">
        <v>94.657800106543945</v>
      </c>
      <c r="AT18" s="115">
        <v>115.55270374129418</v>
      </c>
      <c r="AU18" s="106">
        <v>1383.666316006771</v>
      </c>
      <c r="AV18" s="107">
        <v>1498.4195843630378</v>
      </c>
      <c r="AW18" s="141"/>
    </row>
    <row r="19" spans="1:49" x14ac:dyDescent="0.3">
      <c r="A19" s="396" t="s">
        <v>369</v>
      </c>
      <c r="B19" s="35">
        <v>67736</v>
      </c>
      <c r="C19" s="399">
        <v>8.9499999999999993</v>
      </c>
      <c r="D19" s="130">
        <v>1113.3406289122477</v>
      </c>
      <c r="E19" s="34">
        <v>4083.6202679520497</v>
      </c>
      <c r="F19" s="35">
        <v>3962.0237043817174</v>
      </c>
      <c r="G19" s="34">
        <v>6193.3846344632093</v>
      </c>
      <c r="H19" s="287">
        <v>28.100302067374606</v>
      </c>
      <c r="I19" s="288">
        <v>65.935195518596785</v>
      </c>
      <c r="J19" s="35">
        <v>-2818.7301365595845</v>
      </c>
      <c r="K19" s="34">
        <v>-2098.601799338609</v>
      </c>
      <c r="L19" s="35">
        <v>2477.7030478622892</v>
      </c>
      <c r="M19" s="35">
        <v>880.52206891460969</v>
      </c>
      <c r="N19" s="34">
        <v>1009.6078292193221</v>
      </c>
      <c r="O19" s="35">
        <v>3358.2251167768991</v>
      </c>
      <c r="P19" s="34">
        <v>3487.3108770816111</v>
      </c>
      <c r="Q19" s="35">
        <v>484.94036568442186</v>
      </c>
      <c r="R19" s="34">
        <v>1201.8365942777843</v>
      </c>
      <c r="S19" s="35">
        <v>376.61964420692101</v>
      </c>
      <c r="T19" s="34">
        <v>1104.9618685780088</v>
      </c>
      <c r="U19" s="35">
        <v>128.7613041814642</v>
      </c>
      <c r="V19" s="34">
        <v>108.76724604301913</v>
      </c>
      <c r="W19" s="35">
        <v>127.88689146096611</v>
      </c>
      <c r="X19" s="34">
        <v>96.931573756938704</v>
      </c>
      <c r="Y19" s="90">
        <v>578.65488632337315</v>
      </c>
      <c r="Z19" s="91">
        <v>1214.7620095665525</v>
      </c>
      <c r="AA19" s="90">
        <v>85.070091693150559</v>
      </c>
      <c r="AB19" s="91">
        <v>98.935971392999022</v>
      </c>
      <c r="AC19" s="90">
        <v>-20.687347496161568</v>
      </c>
      <c r="AD19" s="91">
        <v>-15.607419540569268</v>
      </c>
      <c r="AE19" s="96">
        <v>0.78901189200173005</v>
      </c>
      <c r="AF19" s="97">
        <v>1.1182040126579491</v>
      </c>
      <c r="AG19" s="90">
        <v>576.03672079839373</v>
      </c>
      <c r="AH19" s="91">
        <v>1357.810719853549</v>
      </c>
      <c r="AI19" s="90">
        <v>35.112160144532524</v>
      </c>
      <c r="AJ19" s="91">
        <v>56.491928092952691</v>
      </c>
      <c r="AK19" s="106">
        <v>5113.1571443545527</v>
      </c>
      <c r="AL19" s="107">
        <v>8437.9608661568436</v>
      </c>
      <c r="AM19" s="106"/>
      <c r="AN19" s="107"/>
      <c r="AO19" s="106">
        <v>175.55517021967637</v>
      </c>
      <c r="AP19" s="107">
        <v>15.724082319593716</v>
      </c>
      <c r="AQ19" s="114">
        <v>43.591829289165588</v>
      </c>
      <c r="AR19" s="115">
        <v>34.777563393746576</v>
      </c>
      <c r="AS19" s="114">
        <v>128.63249183364681</v>
      </c>
      <c r="AT19" s="115">
        <v>137.81677949120763</v>
      </c>
      <c r="AU19" s="106">
        <v>1034.4580449096491</v>
      </c>
      <c r="AV19" s="107">
        <v>2253.0391974725408</v>
      </c>
      <c r="AW19" s="141"/>
    </row>
    <row r="20" spans="1:49" x14ac:dyDescent="0.3">
      <c r="A20" s="396" t="s">
        <v>366</v>
      </c>
      <c r="B20" s="35">
        <v>273271</v>
      </c>
      <c r="C20" s="399">
        <v>7.9</v>
      </c>
      <c r="D20" s="130">
        <v>810.16737158351975</v>
      </c>
      <c r="E20" s="34">
        <v>2464.6464053265809</v>
      </c>
      <c r="F20" s="35">
        <v>3303.7063054623432</v>
      </c>
      <c r="G20" s="34">
        <v>4839.5940754415951</v>
      </c>
      <c r="H20" s="287">
        <v>24.522984087416919</v>
      </c>
      <c r="I20" s="288">
        <v>50.926717549171528</v>
      </c>
      <c r="J20" s="35">
        <v>-2481.0064522763118</v>
      </c>
      <c r="K20" s="34">
        <v>-2366.7009947268466</v>
      </c>
      <c r="L20" s="35">
        <v>2304.2199059175687</v>
      </c>
      <c r="M20" s="35">
        <v>665.24379524354947</v>
      </c>
      <c r="N20" s="34">
        <v>1231.2114787884555</v>
      </c>
      <c r="O20" s="35">
        <v>2969.463701161118</v>
      </c>
      <c r="P20" s="34">
        <v>3535.4313847060239</v>
      </c>
      <c r="Q20" s="35">
        <v>522.69092241767316</v>
      </c>
      <c r="R20" s="34">
        <v>1046.8496386371039</v>
      </c>
      <c r="S20" s="35">
        <v>415.0725271250883</v>
      </c>
      <c r="T20" s="34">
        <v>728.28451076038073</v>
      </c>
      <c r="U20" s="35">
        <v>125.92761222670674</v>
      </c>
      <c r="V20" s="34">
        <v>143.74185131908388</v>
      </c>
      <c r="W20" s="35">
        <v>102.55323550614591</v>
      </c>
      <c r="X20" s="34">
        <v>313.49539596224997</v>
      </c>
      <c r="Y20" s="90">
        <v>443.09866637879617</v>
      </c>
      <c r="Z20" s="91">
        <v>750.36380439197706</v>
      </c>
      <c r="AA20" s="90">
        <v>117.61749553300976</v>
      </c>
      <c r="AB20" s="91">
        <v>139.51227824553322</v>
      </c>
      <c r="AC20" s="90">
        <v>106.5307402175862</v>
      </c>
      <c r="AD20" s="91">
        <v>352.32270178687099</v>
      </c>
      <c r="AE20" s="96">
        <v>1.3766438559672152</v>
      </c>
      <c r="AF20" s="97">
        <v>1.4213929861075583</v>
      </c>
      <c r="AG20" s="90">
        <v>314.70273889289388</v>
      </c>
      <c r="AH20" s="91">
        <v>581.0468635896234</v>
      </c>
      <c r="AI20" s="90">
        <v>28.310553698081087</v>
      </c>
      <c r="AJ20" s="91">
        <v>32.90815419180047</v>
      </c>
      <c r="AK20" s="106">
        <v>2907.52734801717</v>
      </c>
      <c r="AL20" s="107">
        <v>5567.4563748074252</v>
      </c>
      <c r="AM20" s="106"/>
      <c r="AN20" s="107"/>
      <c r="AO20" s="106">
        <v>747.6967943909159</v>
      </c>
      <c r="AP20" s="107">
        <v>11.758239988875513</v>
      </c>
      <c r="AQ20" s="114">
        <v>51.773822844428764</v>
      </c>
      <c r="AR20" s="115">
        <v>39.773531463857658</v>
      </c>
      <c r="AS20" s="114">
        <v>91.979413489134302</v>
      </c>
      <c r="AT20" s="115">
        <v>113.90281475501166</v>
      </c>
      <c r="AU20" s="106">
        <v>745.60550793900563</v>
      </c>
      <c r="AV20" s="107">
        <v>1285.6232534004707</v>
      </c>
      <c r="AW20" s="141"/>
    </row>
    <row r="21" spans="1:49" x14ac:dyDescent="0.3">
      <c r="A21" s="396" t="s">
        <v>361</v>
      </c>
      <c r="B21" s="35">
        <v>158658</v>
      </c>
      <c r="C21" s="399">
        <v>8.81</v>
      </c>
      <c r="D21" s="130">
        <v>845.72337638190322</v>
      </c>
      <c r="E21" s="34">
        <v>4446.1024845894945</v>
      </c>
      <c r="F21" s="35">
        <v>3281.6594107451247</v>
      </c>
      <c r="G21" s="34">
        <v>6248.5553669528163</v>
      </c>
      <c r="H21" s="287">
        <v>25.771211162643954</v>
      </c>
      <c r="I21" s="288">
        <v>71.154086400576915</v>
      </c>
      <c r="J21" s="35">
        <v>-2416.6974126738014</v>
      </c>
      <c r="K21" s="34">
        <v>-1734.8615404833038</v>
      </c>
      <c r="L21" s="35">
        <v>2747.6433151810816</v>
      </c>
      <c r="M21" s="35">
        <v>334.24160773487625</v>
      </c>
      <c r="N21" s="34">
        <v>515.23628931412213</v>
      </c>
      <c r="O21" s="35">
        <v>3081.8849229159578</v>
      </c>
      <c r="P21" s="34">
        <v>3262.8796044952037</v>
      </c>
      <c r="Q21" s="35">
        <v>698.79319523755498</v>
      </c>
      <c r="R21" s="34">
        <v>1411.3985190157446</v>
      </c>
      <c r="S21" s="35">
        <v>368.50868988642236</v>
      </c>
      <c r="T21" s="34">
        <v>804.27512813725116</v>
      </c>
      <c r="U21" s="35">
        <v>189.62733157064199</v>
      </c>
      <c r="V21" s="34">
        <v>175.48702796325767</v>
      </c>
      <c r="W21" s="35">
        <v>330.28450535113262</v>
      </c>
      <c r="X21" s="34">
        <v>607.12339087849341</v>
      </c>
      <c r="Y21" s="90">
        <v>533.57820198162085</v>
      </c>
      <c r="Z21" s="91">
        <v>1356.1215041157709</v>
      </c>
      <c r="AA21" s="90">
        <v>130.96359422753338</v>
      </c>
      <c r="AB21" s="91">
        <v>104.07611078595909</v>
      </c>
      <c r="AC21" s="90">
        <v>175.89188361128967</v>
      </c>
      <c r="AD21" s="91">
        <v>82.602804018706905</v>
      </c>
      <c r="AE21" s="96">
        <v>1.1918217171830383</v>
      </c>
      <c r="AF21" s="97">
        <v>1.481676810286235</v>
      </c>
      <c r="AG21" s="90">
        <v>295.51900918957756</v>
      </c>
      <c r="AH21" s="91">
        <v>680.39971574077583</v>
      </c>
      <c r="AI21" s="90">
        <v>25.518814758377349</v>
      </c>
      <c r="AJ21" s="91">
        <v>28.634514348799812</v>
      </c>
      <c r="AK21" s="106">
        <v>4572.0541263598434</v>
      </c>
      <c r="AL21" s="107">
        <v>7165.0147835596063</v>
      </c>
      <c r="AM21" s="106"/>
      <c r="AN21" s="107"/>
      <c r="AO21" s="106">
        <v>371.4493514351625</v>
      </c>
      <c r="AP21" s="107">
        <v>48.452412862887464</v>
      </c>
      <c r="AQ21" s="114">
        <v>47.248371128617329</v>
      </c>
      <c r="AR21" s="115">
        <v>40.446701372520202</v>
      </c>
      <c r="AS21" s="114">
        <v>128.80368838730988</v>
      </c>
      <c r="AT21" s="115">
        <v>117.09737969894366</v>
      </c>
      <c r="AU21" s="106">
        <v>677.38323986184128</v>
      </c>
      <c r="AV21" s="107">
        <v>1768.0214389441442</v>
      </c>
      <c r="AW21" s="141"/>
    </row>
    <row r="22" spans="1:49" x14ac:dyDescent="0.3">
      <c r="A22" s="396" t="s">
        <v>372</v>
      </c>
      <c r="B22" s="35">
        <v>176150</v>
      </c>
      <c r="C22" s="399">
        <v>8.5299999999999994</v>
      </c>
      <c r="D22" s="130">
        <v>846.41163786545553</v>
      </c>
      <c r="E22" s="34">
        <v>2617.8796176554074</v>
      </c>
      <c r="F22" s="35">
        <v>3648.735714618223</v>
      </c>
      <c r="G22" s="34">
        <v>5030.8022134544417</v>
      </c>
      <c r="H22" s="287">
        <v>23.197395044930456</v>
      </c>
      <c r="I22" s="288">
        <v>52.037021265795666</v>
      </c>
      <c r="J22" s="35">
        <v>-2798.658517797332</v>
      </c>
      <c r="K22" s="34">
        <v>-2376.3653131422084</v>
      </c>
      <c r="L22" s="35">
        <v>2737.1028458699971</v>
      </c>
      <c r="M22" s="35">
        <v>682.36651683224522</v>
      </c>
      <c r="N22" s="34">
        <v>948.78162991768386</v>
      </c>
      <c r="O22" s="35">
        <v>3419.4693627022425</v>
      </c>
      <c r="P22" s="34">
        <v>3685.8844757876809</v>
      </c>
      <c r="Q22" s="35">
        <v>800.69853959693444</v>
      </c>
      <c r="R22" s="34">
        <v>1144.4290883905762</v>
      </c>
      <c r="S22" s="35">
        <v>330.16010667045134</v>
      </c>
      <c r="T22" s="34">
        <v>680.41028152143065</v>
      </c>
      <c r="U22" s="35">
        <v>242.51825808747699</v>
      </c>
      <c r="V22" s="34">
        <v>168.19691287315308</v>
      </c>
      <c r="W22" s="35">
        <v>473.55401964235028</v>
      </c>
      <c r="X22" s="34">
        <v>467.01886193585011</v>
      </c>
      <c r="Y22" s="90">
        <v>556.73837218279868</v>
      </c>
      <c r="Z22" s="91">
        <v>1033.2145971615103</v>
      </c>
      <c r="AA22" s="90">
        <v>143.64226521777474</v>
      </c>
      <c r="AB22" s="91">
        <v>110.76392953938114</v>
      </c>
      <c r="AC22" s="90">
        <v>263.51242565994897</v>
      </c>
      <c r="AD22" s="91">
        <v>159.63234215157536</v>
      </c>
      <c r="AE22" s="96">
        <v>1.7729506956310488</v>
      </c>
      <c r="AF22" s="97">
        <v>1.8160993184469165</v>
      </c>
      <c r="AG22" s="90">
        <v>995.06783400510938</v>
      </c>
      <c r="AH22" s="91">
        <v>1666.8599004257733</v>
      </c>
      <c r="AI22" s="90">
        <v>77.116324505309976</v>
      </c>
      <c r="AJ22" s="91">
        <v>92.741635059634319</v>
      </c>
      <c r="AK22" s="106">
        <v>3455.3424633550953</v>
      </c>
      <c r="AL22" s="107">
        <v>4750.873315299461</v>
      </c>
      <c r="AM22" s="106"/>
      <c r="AN22" s="107"/>
      <c r="AO22" s="106">
        <v>1639.2140043145048</v>
      </c>
      <c r="AP22" s="107">
        <v>32.049624297473748</v>
      </c>
      <c r="AQ22" s="114">
        <v>54.977905532465087</v>
      </c>
      <c r="AR22" s="115">
        <v>51.022817082972296</v>
      </c>
      <c r="AS22" s="114">
        <v>97.038423282283418</v>
      </c>
      <c r="AT22" s="115">
        <v>101.98328306105326</v>
      </c>
      <c r="AU22" s="106">
        <v>1680.5012127732045</v>
      </c>
      <c r="AV22" s="107">
        <v>3421.8823117797333</v>
      </c>
      <c r="AW22" s="141"/>
    </row>
    <row r="23" spans="1:49" x14ac:dyDescent="0.3">
      <c r="A23" s="396" t="s">
        <v>359</v>
      </c>
      <c r="B23" s="35">
        <v>539309</v>
      </c>
      <c r="C23" s="399">
        <v>8.0500000000000007</v>
      </c>
      <c r="D23" s="130">
        <v>1118.2148150503699</v>
      </c>
      <c r="E23" s="34">
        <v>2637.0488002425327</v>
      </c>
      <c r="F23" s="35">
        <v>3580.3320020433557</v>
      </c>
      <c r="G23" s="34">
        <v>4766.1322034677705</v>
      </c>
      <c r="H23" s="287">
        <v>31.232154292176979</v>
      </c>
      <c r="I23" s="288">
        <v>55.32890586467267</v>
      </c>
      <c r="J23" s="35">
        <v>-2437.0548347422346</v>
      </c>
      <c r="K23" s="34">
        <v>-2119.6291330758436</v>
      </c>
      <c r="L23" s="35">
        <v>2576.2766681253238</v>
      </c>
      <c r="M23" s="35">
        <v>483.03839984127831</v>
      </c>
      <c r="N23" s="34">
        <v>549.73543905256531</v>
      </c>
      <c r="O23" s="35">
        <v>3059.3150679666019</v>
      </c>
      <c r="P23" s="34">
        <v>3126.0121071778885</v>
      </c>
      <c r="Q23" s="35">
        <v>667.09579432199348</v>
      </c>
      <c r="R23" s="34">
        <v>915.55412958063005</v>
      </c>
      <c r="S23" s="35">
        <v>466.27710119801452</v>
      </c>
      <c r="T23" s="34">
        <v>683.36277084194774</v>
      </c>
      <c r="U23" s="35">
        <v>143.0685299809945</v>
      </c>
      <c r="V23" s="34">
        <v>133.97775949260554</v>
      </c>
      <c r="W23" s="35">
        <v>200.81869312397902</v>
      </c>
      <c r="X23" s="34">
        <v>232.02683595118941</v>
      </c>
      <c r="Y23" s="90">
        <v>814.90486491046886</v>
      </c>
      <c r="Z23" s="91">
        <v>1485.1289660658365</v>
      </c>
      <c r="AA23" s="90">
        <v>81.50428348829702</v>
      </c>
      <c r="AB23" s="91">
        <v>61.648122856694933</v>
      </c>
      <c r="AC23" s="90">
        <v>-121.6623665282797</v>
      </c>
      <c r="AD23" s="91">
        <v>-552.2435753899897</v>
      </c>
      <c r="AE23" s="96">
        <v>1.539269781300999</v>
      </c>
      <c r="AF23" s="97">
        <v>1.1423759128209139</v>
      </c>
      <c r="AG23" s="90">
        <v>485.95808102590536</v>
      </c>
      <c r="AH23" s="91">
        <v>693.52125627423254</v>
      </c>
      <c r="AI23" s="90">
        <v>36.677639420474314</v>
      </c>
      <c r="AJ23" s="91">
        <v>36.75489839467992</v>
      </c>
      <c r="AK23" s="106">
        <v>3262.8788812721468</v>
      </c>
      <c r="AL23" s="107">
        <v>6283.6926622214723</v>
      </c>
      <c r="AM23" s="106"/>
      <c r="AN23" s="107"/>
      <c r="AO23" s="106">
        <v>394.0561080197067</v>
      </c>
      <c r="AP23" s="107">
        <v>58.935757237502067</v>
      </c>
      <c r="AQ23" s="114">
        <v>52.31556565473101</v>
      </c>
      <c r="AR23" s="115">
        <v>40.422708067172657</v>
      </c>
      <c r="AS23" s="114">
        <v>98.430824039014766</v>
      </c>
      <c r="AT23" s="115">
        <v>133.69229093252511</v>
      </c>
      <c r="AU23" s="106">
        <v>1987.4454888384951</v>
      </c>
      <c r="AV23" s="107">
        <v>2707.2577688115716</v>
      </c>
      <c r="AW23" s="141"/>
    </row>
    <row r="24" spans="1:49" x14ac:dyDescent="0.3">
      <c r="A24" s="396" t="s">
        <v>368</v>
      </c>
      <c r="B24" s="35">
        <v>177602</v>
      </c>
      <c r="C24" s="399">
        <v>8.48</v>
      </c>
      <c r="D24" s="130">
        <v>1086.6617114672133</v>
      </c>
      <c r="E24" s="34">
        <v>3347.5669722187813</v>
      </c>
      <c r="F24" s="35">
        <v>3941.0695704440268</v>
      </c>
      <c r="G24" s="34">
        <v>5807.2141963491395</v>
      </c>
      <c r="H24" s="287">
        <v>27.572761455839583</v>
      </c>
      <c r="I24" s="288">
        <v>57.644971565252725</v>
      </c>
      <c r="J24" s="35">
        <v>-2836.4896137993942</v>
      </c>
      <c r="K24" s="34">
        <v>-2385.1836046891362</v>
      </c>
      <c r="L24" s="35">
        <v>2549.1628673663586</v>
      </c>
      <c r="M24" s="35">
        <v>959.17302834427539</v>
      </c>
      <c r="N24" s="34">
        <v>1031.9878294726411</v>
      </c>
      <c r="O24" s="35">
        <v>3508.3358957106338</v>
      </c>
      <c r="P24" s="34">
        <v>3581.1506968389995</v>
      </c>
      <c r="Q24" s="35">
        <v>664.19782930372401</v>
      </c>
      <c r="R24" s="34">
        <v>993.24515484059873</v>
      </c>
      <c r="S24" s="35">
        <v>421.81265914798257</v>
      </c>
      <c r="T24" s="34">
        <v>633.53002950417226</v>
      </c>
      <c r="U24" s="35">
        <v>157.46275387877978</v>
      </c>
      <c r="V24" s="34">
        <v>156.77949088190101</v>
      </c>
      <c r="W24" s="35">
        <v>242.38517015574149</v>
      </c>
      <c r="X24" s="34">
        <v>362.21829861150212</v>
      </c>
      <c r="Y24" s="90">
        <v>764.35557972320146</v>
      </c>
      <c r="Z24" s="91">
        <v>1090.9727192824405</v>
      </c>
      <c r="AA24" s="90">
        <v>86.896445020369825</v>
      </c>
      <c r="AB24" s="91">
        <v>91.042162401080063</v>
      </c>
      <c r="AC24" s="90">
        <v>-91.176781398858125</v>
      </c>
      <c r="AD24" s="91">
        <v>-156.6607840001802</v>
      </c>
      <c r="AE24" s="96">
        <v>1.103377332589361</v>
      </c>
      <c r="AF24" s="97">
        <v>1.0982341499359118</v>
      </c>
      <c r="AG24" s="90">
        <v>410.33769766106241</v>
      </c>
      <c r="AH24" s="91">
        <v>712.37746556908144</v>
      </c>
      <c r="AI24" s="90">
        <v>28.313817699679721</v>
      </c>
      <c r="AJ24" s="91">
        <v>33.251734366343257</v>
      </c>
      <c r="AK24" s="106">
        <v>4743.6524960304496</v>
      </c>
      <c r="AL24" s="107">
        <v>7142.7789834010882</v>
      </c>
      <c r="AM24" s="106"/>
      <c r="AN24" s="107"/>
      <c r="AO24" s="106">
        <v>344.70608867017268</v>
      </c>
      <c r="AP24" s="107">
        <v>54.595271111811797</v>
      </c>
      <c r="AQ24" s="114">
        <v>45.914293465264485</v>
      </c>
      <c r="AR24" s="115">
        <v>41.387971361009349</v>
      </c>
      <c r="AS24" s="114">
        <v>119.93901308947262</v>
      </c>
      <c r="AT24" s="115">
        <v>133.45886686071142</v>
      </c>
      <c r="AU24" s="106">
        <v>1303.3316439567122</v>
      </c>
      <c r="AV24" s="107">
        <v>3142.047086631907</v>
      </c>
      <c r="AW24" s="141"/>
    </row>
    <row r="25" spans="1:49" x14ac:dyDescent="0.3">
      <c r="A25" s="396" t="s">
        <v>365</v>
      </c>
      <c r="B25" s="35">
        <v>162321</v>
      </c>
      <c r="C25" s="399">
        <v>8.11</v>
      </c>
      <c r="D25" s="130">
        <v>954.14505301224119</v>
      </c>
      <c r="E25" s="34">
        <v>1835.0743622821446</v>
      </c>
      <c r="F25" s="35">
        <v>3385.6327955717375</v>
      </c>
      <c r="G25" s="34">
        <v>4418.10265578699</v>
      </c>
      <c r="H25" s="287">
        <v>28.182177767778654</v>
      </c>
      <c r="I25" s="288">
        <v>41.535349113685676</v>
      </c>
      <c r="J25" s="35">
        <v>-2395.4673569655192</v>
      </c>
      <c r="K25" s="34">
        <v>-2586.7354436579371</v>
      </c>
      <c r="L25" s="35">
        <v>2134.5116745830792</v>
      </c>
      <c r="M25" s="35">
        <v>914.17376925967665</v>
      </c>
      <c r="N25" s="34">
        <v>1383.8882060854726</v>
      </c>
      <c r="O25" s="35">
        <v>3048.6854438427563</v>
      </c>
      <c r="P25" s="34">
        <v>3518.3998806685518</v>
      </c>
      <c r="Q25" s="35">
        <v>699.07380480652535</v>
      </c>
      <c r="R25" s="34">
        <v>940.36580263798271</v>
      </c>
      <c r="S25" s="35">
        <v>465.01375681519949</v>
      </c>
      <c r="T25" s="34">
        <v>618.36606982460671</v>
      </c>
      <c r="U25" s="35">
        <v>150.33400508285249</v>
      </c>
      <c r="V25" s="34">
        <v>152.0726715980241</v>
      </c>
      <c r="W25" s="35">
        <v>234.0600479913258</v>
      </c>
      <c r="X25" s="34">
        <v>322.09139125559847</v>
      </c>
      <c r="Y25" s="90">
        <v>563.43739238915487</v>
      </c>
      <c r="Z25" s="91">
        <v>794.72199425829058</v>
      </c>
      <c r="AA25" s="90">
        <v>124.01985790484102</v>
      </c>
      <c r="AB25" s="91">
        <v>118.32638450073611</v>
      </c>
      <c r="AC25" s="90">
        <v>122.06533849594324</v>
      </c>
      <c r="AD25" s="91">
        <v>164.75277622735197</v>
      </c>
      <c r="AE25" s="96">
        <v>1.9912775287452096</v>
      </c>
      <c r="AF25" s="97">
        <v>1.5621514729451842</v>
      </c>
      <c r="AG25" s="90">
        <v>1412.6835898620634</v>
      </c>
      <c r="AH25" s="91">
        <v>1864.0932825697232</v>
      </c>
      <c r="AI25" s="90">
        <v>115.53454403211647</v>
      </c>
      <c r="AJ25" s="91">
        <v>115.53741548159512</v>
      </c>
      <c r="AK25" s="106">
        <v>2612.7697271455945</v>
      </c>
      <c r="AL25" s="107">
        <v>4569.9006967059104</v>
      </c>
      <c r="AM25" s="106"/>
      <c r="AN25" s="107"/>
      <c r="AO25" s="106">
        <v>261.50691303035347</v>
      </c>
      <c r="AP25" s="107">
        <v>46.77261518842294</v>
      </c>
      <c r="AQ25" s="114">
        <v>60.511022997637198</v>
      </c>
      <c r="AR25" s="115">
        <v>48.668755751232659</v>
      </c>
      <c r="AS25" s="114">
        <v>79.841486053386404</v>
      </c>
      <c r="AT25" s="115">
        <v>102.03812194007924</v>
      </c>
      <c r="AU25" s="106">
        <v>1154.6270764719288</v>
      </c>
      <c r="AV25" s="107">
        <v>1788.1792352191028</v>
      </c>
      <c r="AW25" s="141"/>
    </row>
    <row r="26" spans="1:49" x14ac:dyDescent="0.3">
      <c r="A26" s="396" t="s">
        <v>370</v>
      </c>
      <c r="B26" s="35">
        <v>418205</v>
      </c>
      <c r="C26" s="399">
        <v>8.26</v>
      </c>
      <c r="D26" s="130">
        <v>895.98937315431431</v>
      </c>
      <c r="E26" s="34">
        <v>2294.5599826400926</v>
      </c>
      <c r="F26" s="35">
        <v>3871.763293456559</v>
      </c>
      <c r="G26" s="34">
        <v>4942.8171001542305</v>
      </c>
      <c r="H26" s="287">
        <v>23.141636129165587</v>
      </c>
      <c r="I26" s="288">
        <v>46.422109824142503</v>
      </c>
      <c r="J26" s="35">
        <v>-2906.7396776700425</v>
      </c>
      <c r="K26" s="34">
        <v>-2650.0257654977822</v>
      </c>
      <c r="L26" s="35">
        <v>2405.3161167848298</v>
      </c>
      <c r="M26" s="35">
        <v>975.61405181669284</v>
      </c>
      <c r="N26" s="34">
        <v>1221.594486770842</v>
      </c>
      <c r="O26" s="35">
        <v>3380.9301686015233</v>
      </c>
      <c r="P26" s="34">
        <v>3626.9106035556724</v>
      </c>
      <c r="Q26" s="35">
        <v>517.48621479896224</v>
      </c>
      <c r="R26" s="34">
        <v>958.74274339139913</v>
      </c>
      <c r="S26" s="35">
        <v>410.71399387860021</v>
      </c>
      <c r="T26" s="34">
        <v>673.68723009050586</v>
      </c>
      <c r="U26" s="35">
        <v>125.99673313101718</v>
      </c>
      <c r="V26" s="34">
        <v>142.31273810290239</v>
      </c>
      <c r="W26" s="35">
        <v>91.683474133499118</v>
      </c>
      <c r="X26" s="34">
        <v>273.23603218517235</v>
      </c>
      <c r="Y26" s="90">
        <v>748.7013275546683</v>
      </c>
      <c r="Z26" s="91">
        <v>1145.4560561447136</v>
      </c>
      <c r="AA26" s="90">
        <v>69.117844016876489</v>
      </c>
      <c r="AB26" s="91">
        <v>83.699652924116563</v>
      </c>
      <c r="AC26" s="90">
        <v>-75.136310876244906</v>
      </c>
      <c r="AD26" s="91">
        <v>-78.457207302638651</v>
      </c>
      <c r="AE26" s="96">
        <v>1.0215749535479188</v>
      </c>
      <c r="AF26" s="97">
        <v>1.3367484442985129</v>
      </c>
      <c r="AG26" s="90">
        <v>1360.3100838823066</v>
      </c>
      <c r="AH26" s="91">
        <v>1649.3939841943547</v>
      </c>
      <c r="AI26" s="90">
        <v>99.573909083616471</v>
      </c>
      <c r="AJ26" s="91">
        <v>89.758127498386131</v>
      </c>
      <c r="AK26" s="106">
        <v>4041.2413297784583</v>
      </c>
      <c r="AL26" s="107">
        <v>5500.6998547602261</v>
      </c>
      <c r="AM26" s="106"/>
      <c r="AN26" s="107"/>
      <c r="AO26" s="106">
        <v>516.38457840054525</v>
      </c>
      <c r="AP26" s="107">
        <v>5.9371494123695312</v>
      </c>
      <c r="AQ26" s="114">
        <v>54.630462374732133</v>
      </c>
      <c r="AR26" s="115">
        <v>46.800011702149256</v>
      </c>
      <c r="AS26" s="114">
        <v>112.09634140913801</v>
      </c>
      <c r="AT26" s="115">
        <v>119.17864264256238</v>
      </c>
      <c r="AU26" s="106">
        <v>2939.0104738106907</v>
      </c>
      <c r="AV26" s="107">
        <v>3488.5993033081859</v>
      </c>
      <c r="AW26" s="141"/>
    </row>
    <row r="27" spans="1:49" x14ac:dyDescent="0.3">
      <c r="A27" s="396" t="s">
        <v>364</v>
      </c>
      <c r="B27" s="35">
        <v>248190</v>
      </c>
      <c r="C27" s="399">
        <v>8.3800000000000008</v>
      </c>
      <c r="D27" s="130">
        <v>986.54029408920599</v>
      </c>
      <c r="E27" s="34">
        <v>2751.2207007534553</v>
      </c>
      <c r="F27" s="35">
        <v>3521.416297272252</v>
      </c>
      <c r="G27" s="34">
        <v>5115.5682722108068</v>
      </c>
      <c r="H27" s="287">
        <v>28.015440686561167</v>
      </c>
      <c r="I27" s="288">
        <v>53.781330916818234</v>
      </c>
      <c r="J27" s="35">
        <v>-2526.6295443410286</v>
      </c>
      <c r="K27" s="34">
        <v>-2349.5912944518313</v>
      </c>
      <c r="L27" s="35">
        <v>2417.2002928401625</v>
      </c>
      <c r="M27" s="35">
        <v>540.52817216648532</v>
      </c>
      <c r="N27" s="34">
        <v>1008.8929890003626</v>
      </c>
      <c r="O27" s="35">
        <v>2957.7284650066485</v>
      </c>
      <c r="P27" s="34">
        <v>3426.0932818405254</v>
      </c>
      <c r="Q27" s="35">
        <v>482.94057677585721</v>
      </c>
      <c r="R27" s="34">
        <v>912.78116938635731</v>
      </c>
      <c r="S27" s="35">
        <v>426.68835666223464</v>
      </c>
      <c r="T27" s="34">
        <v>720.29431568556356</v>
      </c>
      <c r="U27" s="35">
        <v>113.1834438965373</v>
      </c>
      <c r="V27" s="34">
        <v>126.7233614800345</v>
      </c>
      <c r="W27" s="35">
        <v>56.807504573109313</v>
      </c>
      <c r="X27" s="34">
        <v>193.67715882992866</v>
      </c>
      <c r="Y27" s="90">
        <v>738.42207768242076</v>
      </c>
      <c r="Z27" s="91">
        <v>1128.0579575325353</v>
      </c>
      <c r="AA27" s="90">
        <v>62.726229260276789</v>
      </c>
      <c r="AB27" s="91">
        <v>80.916158898691251</v>
      </c>
      <c r="AC27" s="90">
        <v>-101.48915081187799</v>
      </c>
      <c r="AD27" s="91">
        <v>-3.1544805592489671</v>
      </c>
      <c r="AE27" s="96">
        <v>1.0247587773275333</v>
      </c>
      <c r="AF27" s="97">
        <v>1.1567289448806894</v>
      </c>
      <c r="AG27" s="90">
        <v>795.06342064547323</v>
      </c>
      <c r="AH27" s="91">
        <v>1180.532697691285</v>
      </c>
      <c r="AI27" s="90">
        <v>60.332836020516901</v>
      </c>
      <c r="AJ27" s="91">
        <v>60.257865863714393</v>
      </c>
      <c r="AK27" s="106">
        <v>3756.1176874571902</v>
      </c>
      <c r="AL27" s="107">
        <v>6171.0408906482917</v>
      </c>
      <c r="AM27" s="106"/>
      <c r="AN27" s="107"/>
      <c r="AO27" s="106">
        <v>1465.9144539667191</v>
      </c>
      <c r="AP27" s="107">
        <v>99.276517909665969</v>
      </c>
      <c r="AQ27" s="114">
        <v>50.853377300147663</v>
      </c>
      <c r="AR27" s="115">
        <v>38.756253947246819</v>
      </c>
      <c r="AS27" s="114">
        <v>112.4428026526177</v>
      </c>
      <c r="AT27" s="115">
        <v>124.09476058141308</v>
      </c>
      <c r="AU27" s="106">
        <v>1208.3111846166241</v>
      </c>
      <c r="AV27" s="107">
        <v>1312.8311639066844</v>
      </c>
      <c r="AW27" s="141"/>
    </row>
    <row r="28" spans="1:49" x14ac:dyDescent="0.3">
      <c r="A28" s="396" t="s">
        <v>360</v>
      </c>
      <c r="B28" s="35">
        <v>204479</v>
      </c>
      <c r="C28" s="399">
        <v>8.18</v>
      </c>
      <c r="D28" s="130">
        <v>901.46786868089146</v>
      </c>
      <c r="E28" s="34">
        <v>2678.7419067483702</v>
      </c>
      <c r="F28" s="35">
        <v>3414.4249637371072</v>
      </c>
      <c r="G28" s="34">
        <v>4894.9008463460796</v>
      </c>
      <c r="H28" s="287">
        <v>26.401747827377342</v>
      </c>
      <c r="I28" s="288">
        <v>54.725151557420901</v>
      </c>
      <c r="J28" s="35">
        <v>-2500.3097411470126</v>
      </c>
      <c r="K28" s="34">
        <v>-2214.866643518405</v>
      </c>
      <c r="L28" s="35">
        <v>2453.8753428958476</v>
      </c>
      <c r="M28" s="35">
        <v>779.26382171274315</v>
      </c>
      <c r="N28" s="34">
        <v>1048.3619817682988</v>
      </c>
      <c r="O28" s="35">
        <v>3233.1391646085908</v>
      </c>
      <c r="P28" s="34">
        <v>3502.2373246641464</v>
      </c>
      <c r="Q28" s="35">
        <v>758.03725453469553</v>
      </c>
      <c r="R28" s="34">
        <v>1232.6614577047033</v>
      </c>
      <c r="S28" s="35">
        <v>455.46621354760146</v>
      </c>
      <c r="T28" s="34">
        <v>801.54201223597533</v>
      </c>
      <c r="U28" s="35">
        <v>166.43106162153825</v>
      </c>
      <c r="V28" s="34">
        <v>153.78625685085183</v>
      </c>
      <c r="W28" s="35">
        <v>298.92448896952749</v>
      </c>
      <c r="X28" s="34">
        <v>429.52762410809919</v>
      </c>
      <c r="Y28" s="90">
        <v>673.29098772979148</v>
      </c>
      <c r="Z28" s="91">
        <v>973.06408755911366</v>
      </c>
      <c r="AA28" s="90">
        <v>112.58687081059145</v>
      </c>
      <c r="AB28" s="91">
        <v>126.67834251254484</v>
      </c>
      <c r="AC28" s="90">
        <v>312.57725942517322</v>
      </c>
      <c r="AD28" s="91">
        <v>429.91045530347856</v>
      </c>
      <c r="AE28" s="96">
        <v>1.2034130725328898</v>
      </c>
      <c r="AF28" s="97">
        <v>1.3420467258512854</v>
      </c>
      <c r="AG28" s="90">
        <v>2080.8699753519923</v>
      </c>
      <c r="AH28" s="91">
        <v>2346.1439261244432</v>
      </c>
      <c r="AI28" s="90">
        <v>157.99507008767043</v>
      </c>
      <c r="AJ28" s="91">
        <v>126.04747574819469</v>
      </c>
      <c r="AK28" s="106">
        <v>4883.7476318350537</v>
      </c>
      <c r="AL28" s="107">
        <v>7060.4733285080629</v>
      </c>
      <c r="AM28" s="106"/>
      <c r="AN28" s="107"/>
      <c r="AO28" s="106">
        <v>1681.5340800277781</v>
      </c>
      <c r="AP28" s="107">
        <v>115.32683361127548</v>
      </c>
      <c r="AQ28" s="114">
        <v>51.049675713018374</v>
      </c>
      <c r="AR28" s="115">
        <v>43.691192161010662</v>
      </c>
      <c r="AS28" s="114">
        <v>132.57405332043427</v>
      </c>
      <c r="AT28" s="115">
        <v>137.97558603391707</v>
      </c>
      <c r="AU28" s="106">
        <v>1832.8089385218038</v>
      </c>
      <c r="AV28" s="107">
        <v>3264.7226009027822</v>
      </c>
      <c r="AW28" s="141"/>
    </row>
    <row r="29" spans="1:49" x14ac:dyDescent="0.3">
      <c r="A29" s="396" t="s">
        <v>357</v>
      </c>
      <c r="B29" s="35">
        <v>211740</v>
      </c>
      <c r="C29" s="399">
        <v>8.26</v>
      </c>
      <c r="D29" s="130">
        <v>1121.5072864361953</v>
      </c>
      <c r="E29" s="34">
        <v>2415.3718642202703</v>
      </c>
      <c r="F29" s="35">
        <v>3489.2658028714463</v>
      </c>
      <c r="G29" s="34">
        <v>4788.4855617266467</v>
      </c>
      <c r="H29" s="287">
        <v>32.141640958200021</v>
      </c>
      <c r="I29" s="288">
        <v>50.441247719860058</v>
      </c>
      <c r="J29" s="35">
        <v>-2352.917035184661</v>
      </c>
      <c r="K29" s="34">
        <v>-2370.1724621705866</v>
      </c>
      <c r="L29" s="35">
        <v>2540.7420469915937</v>
      </c>
      <c r="M29" s="35">
        <v>455.21592991404555</v>
      </c>
      <c r="N29" s="34">
        <v>940.48408023991692</v>
      </c>
      <c r="O29" s="35">
        <v>2995.957976905639</v>
      </c>
      <c r="P29" s="34">
        <v>3481.22612723151</v>
      </c>
      <c r="Q29" s="35">
        <v>642.95705681496179</v>
      </c>
      <c r="R29" s="34">
        <v>1000.653561537735</v>
      </c>
      <c r="S29" s="35">
        <v>396.19494167375075</v>
      </c>
      <c r="T29" s="34">
        <v>669.90948875979973</v>
      </c>
      <c r="U29" s="35">
        <v>162.28300495174133</v>
      </c>
      <c r="V29" s="34">
        <v>149.37145664114121</v>
      </c>
      <c r="W29" s="35">
        <v>246.70761032398224</v>
      </c>
      <c r="X29" s="34">
        <v>322.11040800037784</v>
      </c>
      <c r="Y29" s="90">
        <v>792.07664102200806</v>
      </c>
      <c r="Z29" s="91">
        <v>1094.9214746859354</v>
      </c>
      <c r="AA29" s="90">
        <v>80.309958899924609</v>
      </c>
      <c r="AB29" s="91">
        <v>91.390440745968576</v>
      </c>
      <c r="AC29" s="90">
        <v>-120.56397860583733</v>
      </c>
      <c r="AD29" s="91">
        <v>-59.929232218758841</v>
      </c>
      <c r="AE29" s="96">
        <v>1.672122643523948</v>
      </c>
      <c r="AF29" s="97">
        <v>1.5778043295393858</v>
      </c>
      <c r="AG29" s="90">
        <v>396.79042835553037</v>
      </c>
      <c r="AH29" s="91">
        <v>777.29643959573059</v>
      </c>
      <c r="AI29" s="90">
        <v>30.539444676573829</v>
      </c>
      <c r="AJ29" s="91">
        <v>43.319062166638844</v>
      </c>
      <c r="AK29" s="106">
        <v>2874.2262429394536</v>
      </c>
      <c r="AL29" s="107">
        <v>4728.8456766789459</v>
      </c>
      <c r="AM29" s="106"/>
      <c r="AN29" s="107"/>
      <c r="AO29" s="106">
        <v>898.94700401435716</v>
      </c>
      <c r="AP29" s="107">
        <v>11.34564385567205</v>
      </c>
      <c r="AQ29" s="114">
        <v>59.073053974935164</v>
      </c>
      <c r="AR29" s="115">
        <v>49.953152444223811</v>
      </c>
      <c r="AS29" s="114">
        <v>88.952207131641899</v>
      </c>
      <c r="AT29" s="115">
        <v>107.61391608419109</v>
      </c>
      <c r="AU29" s="106">
        <v>1585.6994806838577</v>
      </c>
      <c r="AV29" s="107">
        <v>2320.114708888259</v>
      </c>
      <c r="AW29" s="141"/>
    </row>
    <row r="30" spans="1:49" x14ac:dyDescent="0.3">
      <c r="A30" s="396" t="s">
        <v>355</v>
      </c>
      <c r="B30" s="375">
        <v>1759537</v>
      </c>
      <c r="C30" s="400">
        <v>6.04</v>
      </c>
      <c r="D30" s="374">
        <v>1265.6668899545732</v>
      </c>
      <c r="E30" s="135">
        <v>3937.2736445098913</v>
      </c>
      <c r="F30" s="375">
        <v>3873.4719953715089</v>
      </c>
      <c r="G30" s="135">
        <v>5791.2649843055297</v>
      </c>
      <c r="H30" s="376">
        <v>32.675255983958181</v>
      </c>
      <c r="I30" s="377">
        <v>67.986418428098176</v>
      </c>
      <c r="J30" s="375">
        <v>-2526.991769118808</v>
      </c>
      <c r="K30" s="135">
        <v>-1844.6477608711839</v>
      </c>
      <c r="L30" s="375">
        <v>2840.2176209650611</v>
      </c>
      <c r="M30" s="375">
        <v>628.903595548147</v>
      </c>
      <c r="N30" s="135">
        <v>718.89697780722986</v>
      </c>
      <c r="O30" s="375">
        <v>3469.1212165132074</v>
      </c>
      <c r="P30" s="135">
        <v>3559.1145987722903</v>
      </c>
      <c r="Q30" s="375">
        <v>1070.8952073698936</v>
      </c>
      <c r="R30" s="135">
        <v>1630.2260304102726</v>
      </c>
      <c r="S30" s="375">
        <v>523.68583776300238</v>
      </c>
      <c r="T30" s="135">
        <v>1089.371900517011</v>
      </c>
      <c r="U30" s="375">
        <v>204.49191674618751</v>
      </c>
      <c r="V30" s="135">
        <v>149.64825415788442</v>
      </c>
      <c r="W30" s="375">
        <v>539.48553642804893</v>
      </c>
      <c r="X30" s="135">
        <v>540.7203565199253</v>
      </c>
      <c r="Y30" s="378">
        <v>964.579923388937</v>
      </c>
      <c r="Z30" s="379">
        <v>2002.7428999617509</v>
      </c>
      <c r="AA30" s="378">
        <v>111.02063142267622</v>
      </c>
      <c r="AB30" s="379">
        <v>81.399665950202959</v>
      </c>
      <c r="AC30" s="378">
        <v>156.83144412422132</v>
      </c>
      <c r="AD30" s="379">
        <v>-191.25068087798098</v>
      </c>
      <c r="AE30" s="380">
        <v>2.883709583147517</v>
      </c>
      <c r="AF30" s="381">
        <v>1.3755094255996378</v>
      </c>
      <c r="AG30" s="378">
        <v>1630.8741214080753</v>
      </c>
      <c r="AH30" s="379">
        <v>2046.7705051556177</v>
      </c>
      <c r="AI30" s="378">
        <v>115.92308110149443</v>
      </c>
      <c r="AJ30" s="379">
        <v>86.37793373839898</v>
      </c>
      <c r="AK30" s="382">
        <v>2709.5609079604465</v>
      </c>
      <c r="AL30" s="132">
        <v>9049.4753445309761</v>
      </c>
      <c r="AM30" s="382"/>
      <c r="AN30" s="132"/>
      <c r="AO30" s="382">
        <v>1771.5461232187783</v>
      </c>
      <c r="AP30" s="132">
        <v>509.05806680393761</v>
      </c>
      <c r="AQ30" s="383">
        <v>73.483881586377777</v>
      </c>
      <c r="AR30" s="384">
        <v>52.439056566797383</v>
      </c>
      <c r="AS30" s="383">
        <v>80.617796981286105</v>
      </c>
      <c r="AT30" s="384">
        <v>143.04172037399667</v>
      </c>
      <c r="AU30" s="382">
        <v>5948.1226150572556</v>
      </c>
      <c r="AV30" s="132">
        <v>6100.3254801632474</v>
      </c>
      <c r="AW30" s="141"/>
    </row>
    <row r="31" spans="1:49" x14ac:dyDescent="0.3">
      <c r="A31" s="397" t="s">
        <v>356</v>
      </c>
      <c r="B31" s="77">
        <v>490786</v>
      </c>
      <c r="C31" s="401">
        <v>7.39</v>
      </c>
      <c r="D31" s="127">
        <v>918.64278669318207</v>
      </c>
      <c r="E31" s="78">
        <v>2522.6914128357375</v>
      </c>
      <c r="F31" s="77">
        <v>3480.9841856939684</v>
      </c>
      <c r="G31" s="78">
        <v>4897.3328827228161</v>
      </c>
      <c r="H31" s="231">
        <v>26.390317728778808</v>
      </c>
      <c r="I31" s="232">
        <v>51.511536447429982</v>
      </c>
      <c r="J31" s="77">
        <v>-2555.8039945719725</v>
      </c>
      <c r="K31" s="78">
        <v>-2364.2380271645893</v>
      </c>
      <c r="L31" s="77">
        <v>2471.1532227895659</v>
      </c>
      <c r="M31" s="77">
        <v>592.91012459605611</v>
      </c>
      <c r="N31" s="78">
        <v>833.59586330905938</v>
      </c>
      <c r="O31" s="77">
        <v>3064.0633473856219</v>
      </c>
      <c r="P31" s="78">
        <v>3304.7490860986254</v>
      </c>
      <c r="Q31" s="77">
        <v>581.08374081575266</v>
      </c>
      <c r="R31" s="78">
        <v>851.82205735289926</v>
      </c>
      <c r="S31" s="77">
        <v>358.30224643734743</v>
      </c>
      <c r="T31" s="78">
        <v>602.63803574266581</v>
      </c>
      <c r="U31" s="77">
        <v>162.17697393570788</v>
      </c>
      <c r="V31" s="78">
        <v>141.34887060408482</v>
      </c>
      <c r="W31" s="77">
        <v>225.79238401258391</v>
      </c>
      <c r="X31" s="78">
        <v>251.41435387317489</v>
      </c>
      <c r="Y31" s="84">
        <v>717.07361489529035</v>
      </c>
      <c r="Z31" s="85">
        <v>1146.7399325979145</v>
      </c>
      <c r="AA31" s="84">
        <v>81.139297127441594</v>
      </c>
      <c r="AB31" s="85">
        <v>74.282061096722671</v>
      </c>
      <c r="AC31" s="84">
        <v>-98.754375939818971</v>
      </c>
      <c r="AD31" s="85">
        <v>-229.63502536747177</v>
      </c>
      <c r="AE31" s="94">
        <v>1.4174042927680863</v>
      </c>
      <c r="AF31" s="95">
        <v>1.3092971176897392</v>
      </c>
      <c r="AG31" s="84">
        <v>448.34084169067575</v>
      </c>
      <c r="AH31" s="85">
        <v>757.3746565101693</v>
      </c>
      <c r="AI31" s="84">
        <v>35.683622845063354</v>
      </c>
      <c r="AJ31" s="85">
        <v>42.53720029502437</v>
      </c>
      <c r="AK31" s="101">
        <v>3148.9643891838805</v>
      </c>
      <c r="AL31" s="79">
        <v>5035.7602774936522</v>
      </c>
      <c r="AM31" s="101"/>
      <c r="AN31" s="79"/>
      <c r="AO31" s="101">
        <v>1265.9569786220468</v>
      </c>
      <c r="AP31" s="79">
        <v>75.546252602967485</v>
      </c>
      <c r="AQ31" s="110">
        <v>52.413331505144789</v>
      </c>
      <c r="AR31" s="111">
        <v>44.838940596927735</v>
      </c>
      <c r="AS31" s="110">
        <v>98.069974194211298</v>
      </c>
      <c r="AT31" s="111">
        <v>110.83081799784497</v>
      </c>
      <c r="AU31" s="101">
        <v>1391.7459473782869</v>
      </c>
      <c r="AV31" s="79">
        <v>2083.3245148802125</v>
      </c>
      <c r="AW31" s="141"/>
    </row>
  </sheetData>
  <sortState xmlns:xlrd2="http://schemas.microsoft.com/office/spreadsheetml/2017/richdata2" ref="A14:A31">
    <sortCondition ref="A14:A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2AFC-CB2E-4FBA-9CE7-F046741CAAB5}">
  <dimension ref="A1:AW59"/>
  <sheetViews>
    <sheetView zoomScaleNormal="100" workbookViewId="0">
      <pane xSplit="1" topLeftCell="B1" activePane="topRight" state="frozen"/>
      <selection pane="topRight" activeCell="W30" sqref="W30"/>
    </sheetView>
  </sheetViews>
  <sheetFormatPr defaultColWidth="9.109375" defaultRowHeight="13.8" x14ac:dyDescent="0.3"/>
  <cols>
    <col min="1" max="1" width="14" style="1" customWidth="1"/>
    <col min="2" max="2" width="9.6640625" style="42" customWidth="1"/>
    <col min="3" max="3" width="5.33203125" style="152" customWidth="1"/>
    <col min="4" max="4" width="5.33203125" style="42" customWidth="1"/>
    <col min="5" max="5" width="5.6640625" style="42" customWidth="1"/>
    <col min="6" max="6" width="5.88671875" style="42" customWidth="1"/>
    <col min="7" max="7" width="6.33203125" style="42" customWidth="1"/>
    <col min="8" max="8" width="5.109375" style="42" customWidth="1"/>
    <col min="9" max="9" width="5.6640625" style="42" customWidth="1"/>
    <col min="10" max="10" width="6.33203125" style="42" customWidth="1"/>
    <col min="11" max="11" width="5.88671875" style="42" customWidth="1"/>
    <col min="12" max="13" width="5.33203125" style="42" customWidth="1"/>
    <col min="14" max="14" width="5.5546875" style="42" customWidth="1"/>
    <col min="15" max="15" width="5.6640625" style="42" customWidth="1"/>
    <col min="16" max="16" width="6.109375" style="42" customWidth="1"/>
    <col min="17" max="17" width="5.109375" style="42" customWidth="1"/>
    <col min="18" max="18" width="5.33203125" style="42" customWidth="1"/>
    <col min="19" max="19" width="5.5546875" style="42" customWidth="1"/>
    <col min="20" max="20" width="6.6640625" style="42" customWidth="1"/>
    <col min="21" max="21" width="5" style="42" customWidth="1"/>
    <col min="22" max="22" width="5.5546875" style="42" customWidth="1"/>
    <col min="23" max="23" width="5.6640625" style="42" customWidth="1"/>
    <col min="24" max="24" width="5.88671875" style="42" customWidth="1"/>
    <col min="25" max="26" width="6.88671875" style="42" customWidth="1"/>
    <col min="27" max="28" width="7.33203125" style="42" customWidth="1"/>
    <col min="29" max="29" width="6" style="42" customWidth="1"/>
    <col min="30" max="30" width="6.33203125" style="42" customWidth="1"/>
    <col min="31" max="31" width="6" style="42" customWidth="1"/>
    <col min="32" max="33" width="6.109375" style="42" customWidth="1"/>
    <col min="34" max="34" width="6.33203125" style="42" customWidth="1"/>
    <col min="35" max="36" width="5.5546875" style="42" customWidth="1"/>
    <col min="37" max="38" width="6.33203125" style="42" customWidth="1"/>
    <col min="39" max="40" width="6.88671875" style="42" customWidth="1"/>
    <col min="41" max="41" width="6.33203125" style="42" customWidth="1"/>
    <col min="42" max="42" width="6.109375" style="42" customWidth="1"/>
    <col min="43" max="43" width="5.33203125" style="42" customWidth="1"/>
    <col min="44" max="45" width="6.33203125" style="42" customWidth="1"/>
    <col min="46" max="46" width="6" style="42" customWidth="1"/>
    <col min="47" max="47" width="6.6640625" style="42" customWidth="1"/>
    <col min="48" max="48" width="7.109375" style="42" customWidth="1"/>
    <col min="49" max="49" width="7.33203125" style="1" customWidth="1"/>
    <col min="50" max="16384" width="9.109375" style="1"/>
  </cols>
  <sheetData>
    <row r="1" spans="1:49" x14ac:dyDescent="0.3">
      <c r="A1" s="3" t="s">
        <v>397</v>
      </c>
    </row>
    <row r="2" spans="1:49" ht="17.399999999999999" x14ac:dyDescent="0.3">
      <c r="A2" s="7" t="s">
        <v>387</v>
      </c>
      <c r="B2" s="43"/>
      <c r="C2" s="15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2"/>
    </row>
    <row r="3" spans="1:49" ht="14.4" x14ac:dyDescent="0.3">
      <c r="A3" s="177" t="s">
        <v>396</v>
      </c>
      <c r="B3" s="178"/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50"/>
    </row>
    <row r="4" spans="1:49" x14ac:dyDescent="0.3">
      <c r="A4" s="223"/>
      <c r="B4" s="43"/>
      <c r="C4" s="15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2"/>
    </row>
    <row r="5" spans="1:49" ht="15.6" x14ac:dyDescent="0.3">
      <c r="B5" s="44" t="s">
        <v>74</v>
      </c>
      <c r="C5" s="154"/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7"/>
      <c r="X5" s="48"/>
      <c r="Y5" s="49" t="s">
        <v>75</v>
      </c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52" t="s">
        <v>76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4"/>
      <c r="AW5" s="2"/>
    </row>
    <row r="6" spans="1:49" x14ac:dyDescent="0.3">
      <c r="A6" s="36" t="s">
        <v>373</v>
      </c>
      <c r="B6" s="136" t="s">
        <v>1</v>
      </c>
      <c r="C6" s="155" t="s">
        <v>2</v>
      </c>
      <c r="D6" s="25" t="s">
        <v>44</v>
      </c>
      <c r="E6" s="26"/>
      <c r="F6" s="25" t="s">
        <v>47</v>
      </c>
      <c r="G6" s="155"/>
      <c r="H6" s="25" t="s">
        <v>48</v>
      </c>
      <c r="I6" s="26"/>
      <c r="J6" s="25" t="s">
        <v>51</v>
      </c>
      <c r="K6" s="26"/>
      <c r="L6" s="26" t="s">
        <v>36</v>
      </c>
      <c r="M6" s="25" t="s">
        <v>340</v>
      </c>
      <c r="N6" s="26"/>
      <c r="O6" s="25" t="s">
        <v>347</v>
      </c>
      <c r="P6" s="26"/>
      <c r="Q6" s="25" t="s">
        <v>54</v>
      </c>
      <c r="R6" s="26"/>
      <c r="S6" s="199" t="s">
        <v>341</v>
      </c>
      <c r="T6" s="155"/>
      <c r="U6" s="25" t="s">
        <v>55</v>
      </c>
      <c r="V6" s="26"/>
      <c r="W6" s="25" t="s">
        <v>56</v>
      </c>
      <c r="X6" s="26"/>
      <c r="Y6" s="171" t="s">
        <v>58</v>
      </c>
      <c r="Z6" s="10"/>
      <c r="AA6" s="9" t="s">
        <v>60</v>
      </c>
      <c r="AB6" s="10"/>
      <c r="AC6" s="9" t="s">
        <v>77</v>
      </c>
      <c r="AD6" s="10"/>
      <c r="AE6" s="171" t="s">
        <v>385</v>
      </c>
      <c r="AF6" s="55"/>
      <c r="AG6" s="9" t="s">
        <v>63</v>
      </c>
      <c r="AH6" s="10"/>
      <c r="AI6" s="9" t="s">
        <v>64</v>
      </c>
      <c r="AJ6" s="10"/>
      <c r="AK6" s="17" t="s">
        <v>67</v>
      </c>
      <c r="AL6" s="18"/>
      <c r="AM6" s="219" t="s">
        <v>350</v>
      </c>
      <c r="AN6" s="215"/>
      <c r="AO6" s="17" t="s">
        <v>68</v>
      </c>
      <c r="AP6" s="18"/>
      <c r="AQ6" s="17" t="s">
        <v>342</v>
      </c>
      <c r="AR6" s="18"/>
      <c r="AS6" s="17" t="s">
        <v>71</v>
      </c>
      <c r="AT6" s="18"/>
      <c r="AU6" s="17" t="s">
        <v>73</v>
      </c>
      <c r="AV6" s="18"/>
      <c r="AW6" s="4"/>
    </row>
    <row r="7" spans="1:49" x14ac:dyDescent="0.3">
      <c r="A7" s="37" t="s">
        <v>374</v>
      </c>
      <c r="B7" s="137" t="s">
        <v>3</v>
      </c>
      <c r="C7" s="156" t="s">
        <v>4</v>
      </c>
      <c r="D7" s="28" t="s">
        <v>52</v>
      </c>
      <c r="E7" s="29"/>
      <c r="F7" s="28" t="s">
        <v>53</v>
      </c>
      <c r="G7" s="156"/>
      <c r="H7" s="28" t="s">
        <v>49</v>
      </c>
      <c r="I7" s="29"/>
      <c r="J7" s="28" t="s">
        <v>52</v>
      </c>
      <c r="K7" s="29"/>
      <c r="L7" s="29" t="s">
        <v>9</v>
      </c>
      <c r="M7" s="28" t="s">
        <v>52</v>
      </c>
      <c r="N7" s="29"/>
      <c r="O7" s="28" t="s">
        <v>346</v>
      </c>
      <c r="P7" s="29"/>
      <c r="Q7" s="28" t="s">
        <v>52</v>
      </c>
      <c r="R7" s="29"/>
      <c r="S7" s="200" t="s">
        <v>343</v>
      </c>
      <c r="T7" s="156"/>
      <c r="U7" s="28" t="s">
        <v>344</v>
      </c>
      <c r="V7" s="29"/>
      <c r="W7" s="28" t="s">
        <v>57</v>
      </c>
      <c r="X7" s="29"/>
      <c r="Y7" s="172" t="s">
        <v>59</v>
      </c>
      <c r="Z7" s="12"/>
      <c r="AA7" s="11" t="s">
        <v>61</v>
      </c>
      <c r="AB7" s="12"/>
      <c r="AC7" s="13" t="s">
        <v>78</v>
      </c>
      <c r="AD7" s="12"/>
      <c r="AE7" s="172" t="s">
        <v>349</v>
      </c>
      <c r="AF7" s="168"/>
      <c r="AG7" s="11" t="s">
        <v>52</v>
      </c>
      <c r="AH7" s="12"/>
      <c r="AI7" s="11" t="s">
        <v>65</v>
      </c>
      <c r="AJ7" s="12"/>
      <c r="AK7" s="19" t="s">
        <v>53</v>
      </c>
      <c r="AL7" s="20"/>
      <c r="AM7" s="220" t="s">
        <v>351</v>
      </c>
      <c r="AN7" s="216"/>
      <c r="AO7" s="19" t="s">
        <v>66</v>
      </c>
      <c r="AP7" s="20"/>
      <c r="AQ7" s="19" t="s">
        <v>345</v>
      </c>
      <c r="AR7" s="20"/>
      <c r="AS7" s="19" t="s">
        <v>69</v>
      </c>
      <c r="AT7" s="20"/>
      <c r="AU7" s="19" t="s">
        <v>72</v>
      </c>
      <c r="AV7" s="20"/>
      <c r="AW7" s="4"/>
    </row>
    <row r="8" spans="1:49" x14ac:dyDescent="0.3">
      <c r="A8" s="37"/>
      <c r="B8" s="137" t="s">
        <v>7</v>
      </c>
      <c r="C8" s="156" t="s">
        <v>37</v>
      </c>
      <c r="D8" s="30"/>
      <c r="E8" s="31"/>
      <c r="F8" s="30"/>
      <c r="G8" s="193"/>
      <c r="H8" s="32" t="s">
        <v>50</v>
      </c>
      <c r="I8" s="31"/>
      <c r="J8" s="30"/>
      <c r="K8" s="31"/>
      <c r="L8" s="29"/>
      <c r="M8" s="30"/>
      <c r="N8" s="31"/>
      <c r="O8" s="30"/>
      <c r="P8" s="31"/>
      <c r="Q8" s="30"/>
      <c r="R8" s="31"/>
      <c r="S8" s="204"/>
      <c r="T8" s="193"/>
      <c r="U8" s="32"/>
      <c r="V8" s="31"/>
      <c r="W8" s="32"/>
      <c r="X8" s="31"/>
      <c r="Y8" s="173" t="s">
        <v>53</v>
      </c>
      <c r="Z8" s="14"/>
      <c r="AA8" s="13"/>
      <c r="AB8" s="14"/>
      <c r="AC8" s="58"/>
      <c r="AD8" s="15"/>
      <c r="AE8" s="173" t="s">
        <v>62</v>
      </c>
      <c r="AF8" s="56"/>
      <c r="AG8" s="13"/>
      <c r="AH8" s="14"/>
      <c r="AI8" s="13"/>
      <c r="AJ8" s="14"/>
      <c r="AK8" s="21"/>
      <c r="AL8" s="22"/>
      <c r="AM8" s="221" t="s">
        <v>352</v>
      </c>
      <c r="AN8" s="217"/>
      <c r="AO8" s="21"/>
      <c r="AP8" s="22"/>
      <c r="AQ8" s="21"/>
      <c r="AR8" s="22"/>
      <c r="AS8" s="21" t="s">
        <v>70</v>
      </c>
      <c r="AT8" s="22"/>
      <c r="AU8" s="21"/>
      <c r="AV8" s="22"/>
      <c r="AW8" s="4"/>
    </row>
    <row r="9" spans="1:49" x14ac:dyDescent="0.3">
      <c r="A9" s="37"/>
      <c r="B9" s="137">
        <v>2023</v>
      </c>
      <c r="C9" s="156">
        <v>2023</v>
      </c>
      <c r="D9" s="27" t="s">
        <v>0</v>
      </c>
      <c r="E9" s="60" t="s">
        <v>45</v>
      </c>
      <c r="F9" s="27" t="s">
        <v>0</v>
      </c>
      <c r="G9" s="194" t="s">
        <v>45</v>
      </c>
      <c r="H9" s="27" t="s">
        <v>0</v>
      </c>
      <c r="I9" s="60" t="s">
        <v>45</v>
      </c>
      <c r="J9" s="27" t="s">
        <v>0</v>
      </c>
      <c r="K9" s="60" t="s">
        <v>45</v>
      </c>
      <c r="L9" s="29" t="s">
        <v>8</v>
      </c>
      <c r="M9" s="27" t="s">
        <v>0</v>
      </c>
      <c r="N9" s="60" t="s">
        <v>45</v>
      </c>
      <c r="O9" s="27" t="s">
        <v>0</v>
      </c>
      <c r="P9" s="60" t="s">
        <v>45</v>
      </c>
      <c r="Q9" s="27" t="s">
        <v>0</v>
      </c>
      <c r="R9" s="60" t="s">
        <v>45</v>
      </c>
      <c r="S9" s="26" t="s">
        <v>0</v>
      </c>
      <c r="T9" s="194" t="s">
        <v>45</v>
      </c>
      <c r="U9" s="27" t="s">
        <v>0</v>
      </c>
      <c r="V9" s="60" t="s">
        <v>45</v>
      </c>
      <c r="W9" s="27" t="s">
        <v>0</v>
      </c>
      <c r="X9" s="60" t="s">
        <v>45</v>
      </c>
      <c r="Y9" s="10" t="s">
        <v>0</v>
      </c>
      <c r="Z9" s="62" t="s">
        <v>45</v>
      </c>
      <c r="AA9" s="15" t="s">
        <v>0</v>
      </c>
      <c r="AB9" s="62" t="s">
        <v>45</v>
      </c>
      <c r="AC9" s="57" t="s">
        <v>0</v>
      </c>
      <c r="AD9" s="64" t="s">
        <v>45</v>
      </c>
      <c r="AE9" s="15" t="s">
        <v>0</v>
      </c>
      <c r="AF9" s="62" t="s">
        <v>45</v>
      </c>
      <c r="AG9" s="15" t="s">
        <v>0</v>
      </c>
      <c r="AH9" s="62" t="s">
        <v>45</v>
      </c>
      <c r="AI9" s="15" t="s">
        <v>0</v>
      </c>
      <c r="AJ9" s="62" t="s">
        <v>45</v>
      </c>
      <c r="AK9" s="23" t="s">
        <v>0</v>
      </c>
      <c r="AL9" s="66" t="s">
        <v>45</v>
      </c>
      <c r="AM9" s="23" t="s">
        <v>0</v>
      </c>
      <c r="AN9" s="66" t="s">
        <v>45</v>
      </c>
      <c r="AO9" s="23" t="s">
        <v>0</v>
      </c>
      <c r="AP9" s="66" t="s">
        <v>45</v>
      </c>
      <c r="AQ9" s="23" t="s">
        <v>0</v>
      </c>
      <c r="AR9" s="66" t="s">
        <v>45</v>
      </c>
      <c r="AS9" s="23" t="s">
        <v>0</v>
      </c>
      <c r="AT9" s="66" t="s">
        <v>45</v>
      </c>
      <c r="AU9" s="23" t="s">
        <v>0</v>
      </c>
      <c r="AV9" s="66" t="s">
        <v>45</v>
      </c>
      <c r="AW9" s="5"/>
    </row>
    <row r="10" spans="1:49" x14ac:dyDescent="0.3">
      <c r="A10" s="190"/>
      <c r="B10" s="138"/>
      <c r="C10" s="193"/>
      <c r="D10" s="33"/>
      <c r="E10" s="61" t="s">
        <v>46</v>
      </c>
      <c r="F10" s="33"/>
      <c r="G10" s="195" t="s">
        <v>46</v>
      </c>
      <c r="H10" s="33"/>
      <c r="I10" s="61" t="s">
        <v>46</v>
      </c>
      <c r="J10" s="33"/>
      <c r="K10" s="61" t="s">
        <v>46</v>
      </c>
      <c r="L10" s="31" t="s">
        <v>0</v>
      </c>
      <c r="M10" s="33"/>
      <c r="N10" s="61" t="s">
        <v>46</v>
      </c>
      <c r="O10" s="33"/>
      <c r="P10" s="61" t="s">
        <v>46</v>
      </c>
      <c r="Q10" s="33"/>
      <c r="R10" s="61" t="s">
        <v>46</v>
      </c>
      <c r="S10" s="31"/>
      <c r="T10" s="195" t="s">
        <v>46</v>
      </c>
      <c r="U10" s="33"/>
      <c r="V10" s="61" t="s">
        <v>46</v>
      </c>
      <c r="W10" s="33"/>
      <c r="X10" s="61" t="s">
        <v>46</v>
      </c>
      <c r="Y10" s="14"/>
      <c r="Z10" s="63" t="s">
        <v>46</v>
      </c>
      <c r="AA10" s="16"/>
      <c r="AB10" s="63" t="s">
        <v>46</v>
      </c>
      <c r="AC10" s="16"/>
      <c r="AD10" s="65" t="s">
        <v>46</v>
      </c>
      <c r="AE10" s="16"/>
      <c r="AF10" s="63" t="s">
        <v>46</v>
      </c>
      <c r="AG10" s="16"/>
      <c r="AH10" s="63" t="s">
        <v>46</v>
      </c>
      <c r="AI10" s="16"/>
      <c r="AJ10" s="63" t="s">
        <v>46</v>
      </c>
      <c r="AK10" s="24"/>
      <c r="AL10" s="67" t="s">
        <v>46</v>
      </c>
      <c r="AM10" s="24"/>
      <c r="AN10" s="67" t="s">
        <v>46</v>
      </c>
      <c r="AO10" s="24"/>
      <c r="AP10" s="67" t="s">
        <v>46</v>
      </c>
      <c r="AQ10" s="24"/>
      <c r="AR10" s="67" t="s">
        <v>46</v>
      </c>
      <c r="AS10" s="24"/>
      <c r="AT10" s="67" t="s">
        <v>46</v>
      </c>
      <c r="AU10" s="24"/>
      <c r="AV10" s="67" t="s">
        <v>46</v>
      </c>
      <c r="AW10" s="6"/>
    </row>
    <row r="11" spans="1:49" x14ac:dyDescent="0.3">
      <c r="A11" s="176"/>
      <c r="B11" s="303"/>
      <c r="C11" s="304"/>
      <c r="D11" s="305"/>
      <c r="E11" s="306"/>
      <c r="F11" s="305"/>
      <c r="G11" s="307"/>
      <c r="H11" s="305"/>
      <c r="I11" s="306"/>
      <c r="J11" s="305"/>
      <c r="K11" s="306"/>
      <c r="L11" s="308"/>
      <c r="M11" s="309"/>
      <c r="N11" s="310"/>
      <c r="O11" s="311"/>
      <c r="P11" s="312"/>
      <c r="Q11" s="305"/>
      <c r="R11" s="306"/>
      <c r="S11" s="308"/>
      <c r="T11" s="307"/>
      <c r="U11" s="305"/>
      <c r="V11" s="306"/>
      <c r="W11" s="305"/>
      <c r="X11" s="306"/>
      <c r="Y11" s="308"/>
      <c r="Z11" s="306"/>
      <c r="AA11" s="305"/>
      <c r="AB11" s="306"/>
      <c r="AC11" s="305"/>
      <c r="AD11" s="313"/>
      <c r="AE11" s="314"/>
      <c r="AF11" s="314"/>
      <c r="AG11" s="305"/>
      <c r="AH11" s="306"/>
      <c r="AI11" s="305"/>
      <c r="AJ11" s="306"/>
      <c r="AK11" s="305"/>
      <c r="AL11" s="306"/>
      <c r="AM11" s="315"/>
      <c r="AN11" s="307"/>
      <c r="AO11" s="305"/>
      <c r="AP11" s="306"/>
      <c r="AQ11" s="305"/>
      <c r="AR11" s="306"/>
      <c r="AS11" s="305"/>
      <c r="AT11" s="306"/>
      <c r="AU11" s="305"/>
      <c r="AV11" s="306"/>
      <c r="AW11" s="2"/>
    </row>
    <row r="12" spans="1:49" ht="16.95" customHeight="1" x14ac:dyDescent="0.3">
      <c r="A12" s="192" t="s">
        <v>38</v>
      </c>
      <c r="B12" s="74">
        <v>5573310</v>
      </c>
      <c r="C12" s="158">
        <v>7.43</v>
      </c>
      <c r="D12" s="74">
        <v>1042.8439256994495</v>
      </c>
      <c r="E12" s="75">
        <v>3019.8045294788913</v>
      </c>
      <c r="F12" s="74">
        <v>3640.9261314102387</v>
      </c>
      <c r="G12" s="197">
        <v>5213.5198828003467</v>
      </c>
      <c r="H12" s="226">
        <v>28.642270896485485</v>
      </c>
      <c r="I12" s="227">
        <v>57.911643266497357</v>
      </c>
      <c r="J12" s="74">
        <v>-2558.6950463153858</v>
      </c>
      <c r="K12" s="75">
        <v>-2181.8742713629781</v>
      </c>
      <c r="L12" s="201">
        <v>2593.4508900994201</v>
      </c>
      <c r="M12" s="74">
        <v>650.54623863018571</v>
      </c>
      <c r="N12" s="75">
        <v>872.7434747358393</v>
      </c>
      <c r="O12" s="74">
        <v>3243.9971287296048</v>
      </c>
      <c r="P12" s="75">
        <v>3466.4054703865377</v>
      </c>
      <c r="Q12" s="74">
        <v>761.28321902424238</v>
      </c>
      <c r="R12" s="75">
        <v>1193.7320310587425</v>
      </c>
      <c r="S12" s="126">
        <v>447.28971589055703</v>
      </c>
      <c r="T12" s="197">
        <v>817.90738145016155</v>
      </c>
      <c r="U12" s="74">
        <v>170.19913312974845</v>
      </c>
      <c r="V12" s="75">
        <v>145.92897980830128</v>
      </c>
      <c r="W12" s="74">
        <v>310.89025871519794</v>
      </c>
      <c r="X12" s="75">
        <v>375.11901843428768</v>
      </c>
      <c r="Y12" s="206">
        <v>765.76823317920594</v>
      </c>
      <c r="Z12" s="83">
        <v>1383.9272894796807</v>
      </c>
      <c r="AA12" s="82">
        <v>99.202506343208313</v>
      </c>
      <c r="AB12" s="83">
        <v>86.280806428463066</v>
      </c>
      <c r="AC12" s="82">
        <v>52.147666458531823</v>
      </c>
      <c r="AD12" s="83">
        <v>-92.67505030942111</v>
      </c>
      <c r="AE12" s="92">
        <v>1.7055007165074543</v>
      </c>
      <c r="AF12" s="93">
        <v>1.3226464454279914</v>
      </c>
      <c r="AG12" s="82">
        <v>1086.3151497189283</v>
      </c>
      <c r="AH12" s="83">
        <v>1460.048688590801</v>
      </c>
      <c r="AI12" s="82">
        <v>82.160824342951429</v>
      </c>
      <c r="AJ12" s="83">
        <v>72.297510847968724</v>
      </c>
      <c r="AK12" s="100">
        <v>3356.3089201318426</v>
      </c>
      <c r="AL12" s="76">
        <v>6931.3311328528289</v>
      </c>
      <c r="AM12" s="100"/>
      <c r="AN12" s="76"/>
      <c r="AO12" s="100">
        <v>1102.1964384252806</v>
      </c>
      <c r="AP12" s="76">
        <v>195.55859016634636</v>
      </c>
      <c r="AQ12" s="118">
        <v>61.665922533091347</v>
      </c>
      <c r="AR12" s="109">
        <v>47.194125643293091</v>
      </c>
      <c r="AS12" s="108">
        <v>97.819575292952536</v>
      </c>
      <c r="AT12" s="109">
        <v>131.00762141713599</v>
      </c>
      <c r="AU12" s="100">
        <v>2976.0133759363835</v>
      </c>
      <c r="AV12" s="76">
        <v>3522.0692843749935</v>
      </c>
      <c r="AW12" s="141"/>
    </row>
    <row r="13" spans="1:49" ht="11.7" customHeight="1" x14ac:dyDescent="0.3">
      <c r="A13" s="180"/>
      <c r="B13" s="316"/>
      <c r="C13" s="317"/>
      <c r="D13" s="318"/>
      <c r="E13" s="319"/>
      <c r="F13" s="318"/>
      <c r="G13" s="320"/>
      <c r="H13" s="321"/>
      <c r="I13" s="322"/>
      <c r="J13" s="318"/>
      <c r="K13" s="319"/>
      <c r="L13" s="316"/>
      <c r="M13" s="323"/>
      <c r="N13" s="324"/>
      <c r="O13" s="323"/>
      <c r="P13" s="324"/>
      <c r="Q13" s="318"/>
      <c r="R13" s="319"/>
      <c r="S13" s="325"/>
      <c r="T13" s="320"/>
      <c r="U13" s="318"/>
      <c r="V13" s="319"/>
      <c r="W13" s="318"/>
      <c r="X13" s="319"/>
      <c r="Y13" s="325"/>
      <c r="Z13" s="319"/>
      <c r="AA13" s="318"/>
      <c r="AB13" s="319"/>
      <c r="AC13" s="318"/>
      <c r="AD13" s="319"/>
      <c r="AE13" s="321"/>
      <c r="AF13" s="322"/>
      <c r="AG13" s="318"/>
      <c r="AH13" s="319"/>
      <c r="AI13" s="318"/>
      <c r="AJ13" s="319"/>
      <c r="AK13" s="318"/>
      <c r="AL13" s="319"/>
      <c r="AM13" s="318"/>
      <c r="AN13" s="319"/>
      <c r="AO13" s="323"/>
      <c r="AP13" s="324"/>
      <c r="AQ13" s="326"/>
      <c r="AR13" s="322"/>
      <c r="AS13" s="321"/>
      <c r="AT13" s="322"/>
      <c r="AU13" s="318"/>
      <c r="AV13" s="319"/>
      <c r="AW13" s="141"/>
    </row>
    <row r="14" spans="1:49" ht="19.2" customHeight="1" x14ac:dyDescent="0.3">
      <c r="A14" s="327" t="s">
        <v>375</v>
      </c>
      <c r="B14" s="74">
        <v>55444</v>
      </c>
      <c r="C14" s="395">
        <v>10.19</v>
      </c>
      <c r="D14" s="74">
        <v>1355.2070065291105</v>
      </c>
      <c r="E14" s="75">
        <v>1780.2017648438064</v>
      </c>
      <c r="F14" s="74">
        <v>4355.1466210951585</v>
      </c>
      <c r="G14" s="75">
        <v>4666.5901978572974</v>
      </c>
      <c r="H14" s="226">
        <v>31.117368126364614</v>
      </c>
      <c r="I14" s="227">
        <v>38.147805771786018</v>
      </c>
      <c r="J14" s="74">
        <v>-2998.0585589062839</v>
      </c>
      <c r="K14" s="75">
        <v>-2883.387945674915</v>
      </c>
      <c r="L14" s="74">
        <v>2461.9353177981384</v>
      </c>
      <c r="M14" s="74">
        <v>990.76649718635019</v>
      </c>
      <c r="N14" s="75">
        <v>1072.0162127552126</v>
      </c>
      <c r="O14" s="74">
        <v>3452.7018149844885</v>
      </c>
      <c r="P14" s="75">
        <v>3533.9515305533509</v>
      </c>
      <c r="Q14" s="74">
        <v>447.65879932905273</v>
      </c>
      <c r="R14" s="75">
        <v>502.74243975903613</v>
      </c>
      <c r="S14" s="74">
        <v>420.50751857730319</v>
      </c>
      <c r="T14" s="75">
        <v>493.56707127912853</v>
      </c>
      <c r="U14" s="74">
        <v>106.45678841691347</v>
      </c>
      <c r="V14" s="75">
        <v>101.85899121189925</v>
      </c>
      <c r="W14" s="74">
        <v>50.154284864006925</v>
      </c>
      <c r="X14" s="75">
        <v>30.655832912488279</v>
      </c>
      <c r="Y14" s="82">
        <v>451.4818734218311</v>
      </c>
      <c r="Z14" s="83">
        <v>584.10262228554939</v>
      </c>
      <c r="AA14" s="82">
        <v>92.988808984237721</v>
      </c>
      <c r="AB14" s="83">
        <v>86.070909558981768</v>
      </c>
      <c r="AC14" s="82">
        <v>50.318571531635527</v>
      </c>
      <c r="AD14" s="83">
        <v>-2.4435172426231557</v>
      </c>
      <c r="AE14" s="92">
        <v>1.0934150894695611</v>
      </c>
      <c r="AF14" s="93">
        <v>1.0019477537569277</v>
      </c>
      <c r="AG14" s="82">
        <v>1463.5324004400836</v>
      </c>
      <c r="AH14" s="83">
        <v>1771.7961312315128</v>
      </c>
      <c r="AI14" s="82">
        <v>103.46062404869953</v>
      </c>
      <c r="AJ14" s="83">
        <v>112.3751090307656</v>
      </c>
      <c r="AK14" s="100">
        <v>3217.3361655003246</v>
      </c>
      <c r="AL14" s="76">
        <v>4012.5867237212324</v>
      </c>
      <c r="AM14" s="100"/>
      <c r="AN14" s="76"/>
      <c r="AO14" s="100">
        <v>392.64796966308347</v>
      </c>
      <c r="AP14" s="76">
        <v>85.577145949065738</v>
      </c>
      <c r="AQ14" s="108">
        <v>56.30433776258306</v>
      </c>
      <c r="AR14" s="109">
        <v>51.647142710526353</v>
      </c>
      <c r="AS14" s="108">
        <v>90.104164713182868</v>
      </c>
      <c r="AT14" s="109">
        <v>96.257243655783853</v>
      </c>
      <c r="AU14" s="100">
        <v>2355.5366535603494</v>
      </c>
      <c r="AV14" s="76">
        <v>2116.4862987879665</v>
      </c>
      <c r="AW14" s="141"/>
    </row>
    <row r="15" spans="1:49" ht="19.2" customHeight="1" x14ac:dyDescent="0.3">
      <c r="A15" s="328" t="s">
        <v>376</v>
      </c>
      <c r="B15" s="74">
        <v>303471</v>
      </c>
      <c r="C15" s="390">
        <v>8.93</v>
      </c>
      <c r="D15" s="35">
        <v>1121.8967347456594</v>
      </c>
      <c r="E15" s="34">
        <v>1792.6385852684441</v>
      </c>
      <c r="F15" s="35">
        <v>3973.4248528524968</v>
      </c>
      <c r="G15" s="34">
        <v>4598.5072832329952</v>
      </c>
      <c r="H15" s="287">
        <v>28.235005726615338</v>
      </c>
      <c r="I15" s="288">
        <v>38.983054170746556</v>
      </c>
      <c r="J15" s="35">
        <v>-2849.8641953267361</v>
      </c>
      <c r="K15" s="34">
        <v>-2803.3269667282875</v>
      </c>
      <c r="L15" s="35">
        <v>2316.8199135666996</v>
      </c>
      <c r="M15" s="35">
        <v>1073.9668093162115</v>
      </c>
      <c r="N15" s="34">
        <v>1242.0406836567579</v>
      </c>
      <c r="O15" s="35">
        <v>3390.7867228829114</v>
      </c>
      <c r="P15" s="34">
        <v>3558.8605972234582</v>
      </c>
      <c r="Q15" s="35">
        <v>541.54099024288973</v>
      </c>
      <c r="R15" s="34">
        <v>666.80075232888805</v>
      </c>
      <c r="S15" s="35">
        <v>387.14323108303591</v>
      </c>
      <c r="T15" s="34">
        <v>508.29120868221344</v>
      </c>
      <c r="U15" s="35">
        <v>139.8813014831552</v>
      </c>
      <c r="V15" s="34">
        <v>131.18478953386261</v>
      </c>
      <c r="W15" s="35">
        <v>145.37885040086204</v>
      </c>
      <c r="X15" s="34">
        <v>150.34820786829715</v>
      </c>
      <c r="Y15" s="90">
        <v>472.36841276431687</v>
      </c>
      <c r="Z15" s="91">
        <v>571.15759446536913</v>
      </c>
      <c r="AA15" s="90">
        <v>112.85094016331195</v>
      </c>
      <c r="AB15" s="91">
        <v>116.74549350132439</v>
      </c>
      <c r="AC15" s="90">
        <v>147.98610199986166</v>
      </c>
      <c r="AD15" s="91">
        <v>171.01602100365443</v>
      </c>
      <c r="AE15" s="96">
        <v>1.4490479619853771</v>
      </c>
      <c r="AF15" s="97">
        <v>1.3174041826345071</v>
      </c>
      <c r="AG15" s="90">
        <v>1211.2641896919311</v>
      </c>
      <c r="AH15" s="91">
        <v>1505.0405796929524</v>
      </c>
      <c r="AI15" s="90">
        <v>89.651438184576577</v>
      </c>
      <c r="AJ15" s="91">
        <v>95.391599856802557</v>
      </c>
      <c r="AK15" s="106">
        <v>2819.2572051036177</v>
      </c>
      <c r="AL15" s="107">
        <v>3861.5999691898064</v>
      </c>
      <c r="AM15" s="106"/>
      <c r="AN15" s="107"/>
      <c r="AO15" s="106">
        <v>244.92100342372089</v>
      </c>
      <c r="AP15" s="107">
        <v>42.830792266806377</v>
      </c>
      <c r="AQ15" s="114">
        <v>58.639381244138043</v>
      </c>
      <c r="AR15" s="115">
        <v>50.758655550311985</v>
      </c>
      <c r="AS15" s="114">
        <v>79.285812326733009</v>
      </c>
      <c r="AT15" s="115">
        <v>92.642419108277608</v>
      </c>
      <c r="AU15" s="106">
        <v>1903.0454644430608</v>
      </c>
      <c r="AV15" s="107">
        <v>2079.7109148155837</v>
      </c>
      <c r="AW15" s="141"/>
    </row>
    <row r="16" spans="1:49" ht="19.2" customHeight="1" x14ac:dyDescent="0.3">
      <c r="A16" s="328" t="s">
        <v>377</v>
      </c>
      <c r="B16" s="74">
        <v>492068</v>
      </c>
      <c r="C16" s="390">
        <v>8.69</v>
      </c>
      <c r="D16" s="35">
        <v>934.61857003503576</v>
      </c>
      <c r="E16" s="34">
        <v>1799.7826878602145</v>
      </c>
      <c r="F16" s="35">
        <v>3685.4633423429282</v>
      </c>
      <c r="G16" s="34">
        <v>4314.304124978662</v>
      </c>
      <c r="H16" s="287">
        <v>25.359594797675527</v>
      </c>
      <c r="I16" s="288">
        <v>41.716639247566171</v>
      </c>
      <c r="J16" s="35">
        <v>-2746.8456415576711</v>
      </c>
      <c r="K16" s="34">
        <v>-2504.7155989619318</v>
      </c>
      <c r="L16" s="35">
        <v>2446.5350113805412</v>
      </c>
      <c r="M16" s="35">
        <v>948.5957380687222</v>
      </c>
      <c r="N16" s="34">
        <v>1038.2563509514946</v>
      </c>
      <c r="O16" s="35">
        <v>3395.1307494492635</v>
      </c>
      <c r="P16" s="34">
        <v>3484.7913623320355</v>
      </c>
      <c r="Q16" s="35">
        <v>663.89637989058429</v>
      </c>
      <c r="R16" s="34">
        <v>797.01843682174001</v>
      </c>
      <c r="S16" s="35">
        <v>405.48558225692381</v>
      </c>
      <c r="T16" s="34">
        <v>542.26207538388996</v>
      </c>
      <c r="U16" s="35">
        <v>163.72872648032308</v>
      </c>
      <c r="V16" s="34">
        <v>146.9803021458761</v>
      </c>
      <c r="W16" s="35">
        <v>258.23860830210458</v>
      </c>
      <c r="X16" s="34">
        <v>254.45750930765666</v>
      </c>
      <c r="Y16" s="90">
        <v>622.32546534218841</v>
      </c>
      <c r="Z16" s="91">
        <v>840.68242588422731</v>
      </c>
      <c r="AA16" s="90">
        <v>105.07829792569726</v>
      </c>
      <c r="AB16" s="91">
        <v>94.806125628644907</v>
      </c>
      <c r="AC16" s="90">
        <v>85.079295849354139</v>
      </c>
      <c r="AD16" s="91">
        <v>29.580780725428184</v>
      </c>
      <c r="AE16" s="96">
        <v>1.5521640226417579</v>
      </c>
      <c r="AF16" s="97">
        <v>1.4625647918442897</v>
      </c>
      <c r="AG16" s="90">
        <v>909.96436604290454</v>
      </c>
      <c r="AH16" s="91">
        <v>1263.9410750546674</v>
      </c>
      <c r="AI16" s="90">
        <v>68.004912040355038</v>
      </c>
      <c r="AJ16" s="91">
        <v>80.457968397603494</v>
      </c>
      <c r="AK16" s="106">
        <v>3230.0708758545561</v>
      </c>
      <c r="AL16" s="107">
        <v>4134.1163634904133</v>
      </c>
      <c r="AM16" s="106"/>
      <c r="AN16" s="107"/>
      <c r="AO16" s="106">
        <v>376.85880868091408</v>
      </c>
      <c r="AP16" s="107">
        <v>29.118787403367012</v>
      </c>
      <c r="AQ16" s="114">
        <v>54.624179261568315</v>
      </c>
      <c r="AR16" s="115">
        <v>49.15481973896307</v>
      </c>
      <c r="AS16" s="114">
        <v>92.19377867491265</v>
      </c>
      <c r="AT16" s="115">
        <v>101.58152333160808</v>
      </c>
      <c r="AU16" s="106">
        <v>1641.9355393563492</v>
      </c>
      <c r="AV16" s="107">
        <v>2134.136701573766</v>
      </c>
      <c r="AW16" s="141"/>
    </row>
    <row r="17" spans="1:49" ht="19.2" customHeight="1" x14ac:dyDescent="0.3">
      <c r="A17" s="328" t="s">
        <v>378</v>
      </c>
      <c r="B17" s="74">
        <v>638413</v>
      </c>
      <c r="C17" s="390">
        <v>8.42</v>
      </c>
      <c r="D17" s="35">
        <v>885.5420776205998</v>
      </c>
      <c r="E17" s="34">
        <v>1870.0735271681499</v>
      </c>
      <c r="F17" s="35">
        <v>3562.3967210567448</v>
      </c>
      <c r="G17" s="34">
        <v>4525.8137447232439</v>
      </c>
      <c r="H17" s="287">
        <v>24.858042126142355</v>
      </c>
      <c r="I17" s="288">
        <v>41.320161028467297</v>
      </c>
      <c r="J17" s="35">
        <v>-2661.4151621129272</v>
      </c>
      <c r="K17" s="34">
        <v>-2629.7864106933912</v>
      </c>
      <c r="L17" s="35">
        <v>2409.0983929838521</v>
      </c>
      <c r="M17" s="35">
        <v>841.87950201515321</v>
      </c>
      <c r="N17" s="34">
        <v>1087.7599640984754</v>
      </c>
      <c r="O17" s="35">
        <v>3250.9778949990055</v>
      </c>
      <c r="P17" s="34">
        <v>3496.8583570823275</v>
      </c>
      <c r="Q17" s="35">
        <v>626.43086256075605</v>
      </c>
      <c r="R17" s="34">
        <v>836.72889164224409</v>
      </c>
      <c r="S17" s="35">
        <v>436.25854252654636</v>
      </c>
      <c r="T17" s="34">
        <v>636.72469467257088</v>
      </c>
      <c r="U17" s="35">
        <v>143.59165529065552</v>
      </c>
      <c r="V17" s="34">
        <v>131.41140883070716</v>
      </c>
      <c r="W17" s="35">
        <v>190.34770814504091</v>
      </c>
      <c r="X17" s="34">
        <v>200.78454408039934</v>
      </c>
      <c r="Y17" s="90">
        <v>705.63216917575312</v>
      </c>
      <c r="Z17" s="91">
        <v>935.75175007401162</v>
      </c>
      <c r="AA17" s="90">
        <v>88.775836554343911</v>
      </c>
      <c r="AB17" s="91">
        <v>89.417828134017867</v>
      </c>
      <c r="AC17" s="90">
        <v>-2.7159470280210467</v>
      </c>
      <c r="AD17" s="91">
        <v>-28.147570945453808</v>
      </c>
      <c r="AE17" s="96">
        <v>1.1865150835632101</v>
      </c>
      <c r="AF17" s="97">
        <v>1.1325048416231538</v>
      </c>
      <c r="AG17" s="90">
        <v>772.1855145963508</v>
      </c>
      <c r="AH17" s="91">
        <v>1110.5236427829634</v>
      </c>
      <c r="AI17" s="90">
        <v>58.481267497654123</v>
      </c>
      <c r="AJ17" s="91">
        <v>65.110210226406124</v>
      </c>
      <c r="AK17" s="106">
        <v>4130.9549420359554</v>
      </c>
      <c r="AL17" s="107">
        <v>5808.0566385396287</v>
      </c>
      <c r="AM17" s="106"/>
      <c r="AN17" s="107"/>
      <c r="AO17" s="106">
        <v>491.47468599480277</v>
      </c>
      <c r="AP17" s="107">
        <v>40.937490777913361</v>
      </c>
      <c r="AQ17" s="114">
        <v>47.161450221557416</v>
      </c>
      <c r="AR17" s="115">
        <v>40.821509259504609</v>
      </c>
      <c r="AS17" s="114">
        <v>116.9576862719823</v>
      </c>
      <c r="AT17" s="115">
        <v>129.57189478825273</v>
      </c>
      <c r="AU17" s="106">
        <v>1159.1373668299361</v>
      </c>
      <c r="AV17" s="107">
        <v>1758.822236232658</v>
      </c>
      <c r="AW17" s="141"/>
    </row>
    <row r="18" spans="1:49" ht="19.2" customHeight="1" x14ac:dyDescent="0.3">
      <c r="A18" s="328" t="s">
        <v>379</v>
      </c>
      <c r="B18" s="74">
        <v>997376</v>
      </c>
      <c r="C18" s="390">
        <v>7.85</v>
      </c>
      <c r="D18" s="35">
        <v>859.41074891515336</v>
      </c>
      <c r="E18" s="34">
        <v>2030.6870434219395</v>
      </c>
      <c r="F18" s="35">
        <v>3394.8648494649956</v>
      </c>
      <c r="G18" s="34">
        <v>4399.2569810683235</v>
      </c>
      <c r="H18" s="287">
        <v>25.315020980896776</v>
      </c>
      <c r="I18" s="288">
        <v>46.159773165349478</v>
      </c>
      <c r="J18" s="35">
        <v>-2516.0326923447124</v>
      </c>
      <c r="K18" s="34">
        <v>-2367.1914048463168</v>
      </c>
      <c r="L18" s="35">
        <v>2565.1022592282147</v>
      </c>
      <c r="M18" s="35">
        <v>707.10670840284922</v>
      </c>
      <c r="N18" s="34">
        <v>916.15523596918297</v>
      </c>
      <c r="O18" s="35">
        <v>3272.2089676310638</v>
      </c>
      <c r="P18" s="34">
        <v>3481.2574951973975</v>
      </c>
      <c r="Q18" s="35">
        <v>762.40481280881022</v>
      </c>
      <c r="R18" s="34">
        <v>1034.9675546634367</v>
      </c>
      <c r="S18" s="35">
        <v>439.51014007756356</v>
      </c>
      <c r="T18" s="34">
        <v>686.66646911495764</v>
      </c>
      <c r="U18" s="35">
        <v>173.46694496610775</v>
      </c>
      <c r="V18" s="34">
        <v>150.72347365343228</v>
      </c>
      <c r="W18" s="35">
        <v>317.19480921939169</v>
      </c>
      <c r="X18" s="34">
        <v>343.36111302056594</v>
      </c>
      <c r="Y18" s="90">
        <v>813.06290509296389</v>
      </c>
      <c r="Z18" s="91">
        <v>1117.6464623973304</v>
      </c>
      <c r="AA18" s="90">
        <v>93.766781697293382</v>
      </c>
      <c r="AB18" s="91">
        <v>92.60240957086296</v>
      </c>
      <c r="AC18" s="90">
        <v>17.249219832841391</v>
      </c>
      <c r="AD18" s="91">
        <v>-27.902519160276547</v>
      </c>
      <c r="AE18" s="96">
        <v>1.6321828483861534</v>
      </c>
      <c r="AF18" s="97">
        <v>1.3701094612612998</v>
      </c>
      <c r="AG18" s="90">
        <v>709.36776190724459</v>
      </c>
      <c r="AH18" s="91">
        <v>1051.120369670014</v>
      </c>
      <c r="AI18" s="90">
        <v>54.36080979941395</v>
      </c>
      <c r="AJ18" s="91">
        <v>61.326628787893952</v>
      </c>
      <c r="AK18" s="106">
        <v>3552.2129590445325</v>
      </c>
      <c r="AL18" s="107">
        <v>5793.3196841111076</v>
      </c>
      <c r="AM18" s="106"/>
      <c r="AN18" s="107"/>
      <c r="AO18" s="106">
        <v>343.09928525450783</v>
      </c>
      <c r="AP18" s="107">
        <v>50.952680944799148</v>
      </c>
      <c r="AQ18" s="114">
        <v>51.411391508160342</v>
      </c>
      <c r="AR18" s="115">
        <v>39.978322727150776</v>
      </c>
      <c r="AS18" s="114">
        <v>106.02062272837703</v>
      </c>
      <c r="AT18" s="115">
        <v>131.81623758165279</v>
      </c>
      <c r="AU18" s="106">
        <v>1632.9705551066002</v>
      </c>
      <c r="AV18" s="107">
        <v>2134.3404042307016</v>
      </c>
      <c r="AW18" s="141"/>
    </row>
    <row r="19" spans="1:49" ht="19.2" customHeight="1" x14ac:dyDescent="0.3">
      <c r="A19" s="328" t="s">
        <v>380</v>
      </c>
      <c r="B19" s="74">
        <v>786565</v>
      </c>
      <c r="C19" s="390">
        <v>8.4</v>
      </c>
      <c r="D19" s="35">
        <v>854.42571641250231</v>
      </c>
      <c r="E19" s="34">
        <v>3176.2551883569695</v>
      </c>
      <c r="F19" s="35">
        <v>3317.1143934194879</v>
      </c>
      <c r="G19" s="34">
        <v>5404.5106064343063</v>
      </c>
      <c r="H19" s="287">
        <v>25.758102226064832</v>
      </c>
      <c r="I19" s="288">
        <v>58.770449716122286</v>
      </c>
      <c r="J19" s="35">
        <v>-2442.0824236140688</v>
      </c>
      <c r="K19" s="34">
        <v>-2201.1999904140152</v>
      </c>
      <c r="L19" s="35">
        <v>2610.3549082275463</v>
      </c>
      <c r="M19" s="35">
        <v>443.59062069886147</v>
      </c>
      <c r="N19" s="34">
        <v>889.38117235066397</v>
      </c>
      <c r="O19" s="35">
        <v>3053.9455289264079</v>
      </c>
      <c r="P19" s="34">
        <v>3499.73608057821</v>
      </c>
      <c r="Q19" s="35">
        <v>678.68744712770069</v>
      </c>
      <c r="R19" s="34">
        <v>1205.9752255948333</v>
      </c>
      <c r="S19" s="35">
        <v>400.03803188547664</v>
      </c>
      <c r="T19" s="34">
        <v>766.27855374953128</v>
      </c>
      <c r="U19" s="35">
        <v>169.65573096359904</v>
      </c>
      <c r="V19" s="34">
        <v>157.38078792546023</v>
      </c>
      <c r="W19" s="35">
        <v>282.21828065067734</v>
      </c>
      <c r="X19" s="34">
        <v>441.09083077685887</v>
      </c>
      <c r="Y19" s="90">
        <v>547.60828840591682</v>
      </c>
      <c r="Z19" s="91">
        <v>1088.5254436314863</v>
      </c>
      <c r="AA19" s="90">
        <v>123.93666445638574</v>
      </c>
      <c r="AB19" s="91">
        <v>110.78980584702887</v>
      </c>
      <c r="AC19" s="90">
        <v>144.53710064648183</v>
      </c>
      <c r="AD19" s="91">
        <v>134.19112823479307</v>
      </c>
      <c r="AE19" s="96">
        <v>1.3543448946014593</v>
      </c>
      <c r="AF19" s="97">
        <v>1.4191331939468526</v>
      </c>
      <c r="AG19" s="90">
        <v>691.47666229745789</v>
      </c>
      <c r="AH19" s="91">
        <v>1196.8889208393457</v>
      </c>
      <c r="AI19" s="90">
        <v>58.550303114283885</v>
      </c>
      <c r="AJ19" s="91">
        <v>59.059404717550848</v>
      </c>
      <c r="AK19" s="106">
        <v>3845.7764193931844</v>
      </c>
      <c r="AL19" s="107">
        <v>6464.1713120975382</v>
      </c>
      <c r="AM19" s="106"/>
      <c r="AN19" s="107"/>
      <c r="AO19" s="106">
        <v>937.12861853756533</v>
      </c>
      <c r="AP19" s="107">
        <v>44.853486577714492</v>
      </c>
      <c r="AQ19" s="114">
        <v>50.671809667312154</v>
      </c>
      <c r="AR19" s="115">
        <v>43.084324848599145</v>
      </c>
      <c r="AS19" s="114">
        <v>114.50095402702037</v>
      </c>
      <c r="AT19" s="115">
        <v>123.96694490320095</v>
      </c>
      <c r="AU19" s="106">
        <v>727.64468158384875</v>
      </c>
      <c r="AV19" s="107">
        <v>1982.8133809793214</v>
      </c>
      <c r="AW19" s="141"/>
    </row>
    <row r="20" spans="1:49" ht="19.2" customHeight="1" x14ac:dyDescent="0.3">
      <c r="A20" s="329" t="s">
        <v>381</v>
      </c>
      <c r="B20" s="74">
        <v>2299973</v>
      </c>
      <c r="C20" s="389">
        <v>6.34</v>
      </c>
      <c r="D20" s="77">
        <v>1235.6826687182852</v>
      </c>
      <c r="E20" s="78">
        <v>4169.7403250951211</v>
      </c>
      <c r="F20" s="77">
        <v>3809.5500659746872</v>
      </c>
      <c r="G20" s="78">
        <v>5985.7104386355841</v>
      </c>
      <c r="H20" s="231">
        <v>32.436446491539442</v>
      </c>
      <c r="I20" s="232">
        <v>69.661577649679884</v>
      </c>
      <c r="J20" s="77">
        <v>-2499.2993959016039</v>
      </c>
      <c r="K20" s="78">
        <v>-1806.850543441162</v>
      </c>
      <c r="L20" s="77">
        <v>2722.2371831843243</v>
      </c>
      <c r="M20" s="77">
        <v>515.85017512379488</v>
      </c>
      <c r="N20" s="78">
        <v>700.11522836572431</v>
      </c>
      <c r="O20" s="77">
        <v>3238.0873583081193</v>
      </c>
      <c r="P20" s="78">
        <v>3422.3524115500486</v>
      </c>
      <c r="Q20" s="77">
        <v>883.86497256706912</v>
      </c>
      <c r="R20" s="78">
        <v>1529.3494444847831</v>
      </c>
      <c r="S20" s="77">
        <v>487.41028686423704</v>
      </c>
      <c r="T20" s="78">
        <v>1051.2415964926545</v>
      </c>
      <c r="U20" s="77">
        <v>181.33900666180651</v>
      </c>
      <c r="V20" s="78">
        <v>145.4803015393683</v>
      </c>
      <c r="W20" s="77">
        <v>390.80973978824966</v>
      </c>
      <c r="X20" s="78">
        <v>478.46974347090162</v>
      </c>
      <c r="Y20" s="84">
        <v>913.53747960519536</v>
      </c>
      <c r="Z20" s="85">
        <v>1967.5719123572321</v>
      </c>
      <c r="AA20" s="84">
        <v>96.751911366942295</v>
      </c>
      <c r="AB20" s="85">
        <v>77.727753424400106</v>
      </c>
      <c r="AC20" s="84">
        <v>31.266920176889034</v>
      </c>
      <c r="AD20" s="85">
        <v>-279.3843368639545</v>
      </c>
      <c r="AE20" s="94">
        <v>2.1795618051687358</v>
      </c>
      <c r="AF20" s="95">
        <v>1.3092748028094829</v>
      </c>
      <c r="AG20" s="84">
        <v>1488.7590976154941</v>
      </c>
      <c r="AH20" s="85">
        <v>1857.8020224715683</v>
      </c>
      <c r="AI20" s="84">
        <v>108.30424218482398</v>
      </c>
      <c r="AJ20" s="85">
        <v>77.138139709623729</v>
      </c>
      <c r="AK20" s="101">
        <v>2990.1613381113611</v>
      </c>
      <c r="AL20" s="79">
        <v>8976.8717635337453</v>
      </c>
      <c r="AM20" s="101"/>
      <c r="AN20" s="79"/>
      <c r="AO20" s="101">
        <v>1942.7491030677315</v>
      </c>
      <c r="AP20" s="79">
        <v>411.13673506602032</v>
      </c>
      <c r="AQ20" s="110">
        <v>70.598851943701106</v>
      </c>
      <c r="AR20" s="111">
        <v>50.306621786059637</v>
      </c>
      <c r="AS20" s="110">
        <v>88.471019235155111</v>
      </c>
      <c r="AT20" s="111">
        <v>141.52467859303931</v>
      </c>
      <c r="AU20" s="101">
        <v>5273.6044483087417</v>
      </c>
      <c r="AV20" s="79">
        <v>5660.8310989433357</v>
      </c>
      <c r="AW20" s="141"/>
    </row>
    <row r="21" spans="1:49" x14ac:dyDescent="0.3">
      <c r="A21" s="330"/>
      <c r="B21" s="331"/>
      <c r="C21" s="332"/>
      <c r="D21" s="333"/>
      <c r="E21" s="334"/>
      <c r="F21" s="333"/>
      <c r="G21" s="334"/>
      <c r="H21" s="335"/>
      <c r="I21" s="336"/>
      <c r="J21" s="333"/>
      <c r="K21" s="334"/>
      <c r="L21" s="333"/>
      <c r="M21" s="333"/>
      <c r="N21" s="334"/>
      <c r="O21" s="333"/>
      <c r="P21" s="334"/>
      <c r="Q21" s="333"/>
      <c r="R21" s="334"/>
      <c r="S21" s="333"/>
      <c r="T21" s="334"/>
      <c r="U21" s="333"/>
      <c r="V21" s="334"/>
      <c r="W21" s="333"/>
      <c r="X21" s="334"/>
      <c r="Y21" s="333"/>
      <c r="Z21" s="334"/>
      <c r="AA21" s="333"/>
      <c r="AB21" s="334"/>
      <c r="AC21" s="333"/>
      <c r="AD21" s="334"/>
      <c r="AE21" s="335"/>
      <c r="AF21" s="336"/>
      <c r="AG21" s="333"/>
      <c r="AH21" s="334"/>
      <c r="AI21" s="333"/>
      <c r="AJ21" s="334"/>
      <c r="AK21" s="333"/>
      <c r="AL21" s="334"/>
      <c r="AM21" s="333"/>
      <c r="AN21" s="334"/>
      <c r="AO21" s="333"/>
      <c r="AP21" s="334"/>
      <c r="AQ21" s="335"/>
      <c r="AR21" s="336"/>
      <c r="AS21" s="335"/>
      <c r="AT21" s="336"/>
      <c r="AU21" s="333"/>
      <c r="AV21" s="334"/>
      <c r="AW21" s="141"/>
    </row>
    <row r="22" spans="1:49" x14ac:dyDescent="0.3">
      <c r="A22" s="42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</row>
    <row r="23" spans="1:49" x14ac:dyDescent="0.3">
      <c r="A23" s="42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</row>
    <row r="24" spans="1:49" x14ac:dyDescent="0.3">
      <c r="A24" s="42"/>
    </row>
    <row r="25" spans="1:49" x14ac:dyDescent="0.3">
      <c r="A25" s="42"/>
    </row>
    <row r="26" spans="1:49" x14ac:dyDescent="0.3">
      <c r="A26" s="42"/>
    </row>
    <row r="27" spans="1:49" x14ac:dyDescent="0.3">
      <c r="A27" s="42"/>
    </row>
    <row r="28" spans="1:49" x14ac:dyDescent="0.3">
      <c r="A28" s="42"/>
    </row>
    <row r="29" spans="1:49" x14ac:dyDescent="0.3">
      <c r="A29" s="42"/>
    </row>
    <row r="30" spans="1:49" x14ac:dyDescent="0.3">
      <c r="A30" s="42"/>
    </row>
    <row r="31" spans="1:49" x14ac:dyDescent="0.3">
      <c r="A31" s="42"/>
    </row>
    <row r="32" spans="1:49" x14ac:dyDescent="0.3">
      <c r="A32" s="42"/>
    </row>
    <row r="33" spans="1:1" x14ac:dyDescent="0.3">
      <c r="A33" s="42"/>
    </row>
    <row r="34" spans="1:1" x14ac:dyDescent="0.3">
      <c r="A34" s="42"/>
    </row>
    <row r="35" spans="1:1" x14ac:dyDescent="0.3">
      <c r="A35" s="42"/>
    </row>
    <row r="36" spans="1:1" x14ac:dyDescent="0.3">
      <c r="A36" s="42"/>
    </row>
    <row r="37" spans="1:1" x14ac:dyDescent="0.3">
      <c r="A37" s="42"/>
    </row>
    <row r="38" spans="1:1" x14ac:dyDescent="0.3">
      <c r="A38" s="42"/>
    </row>
    <row r="39" spans="1:1" x14ac:dyDescent="0.3">
      <c r="A39" s="42"/>
    </row>
    <row r="40" spans="1:1" x14ac:dyDescent="0.3">
      <c r="A40" s="42"/>
    </row>
    <row r="41" spans="1:1" x14ac:dyDescent="0.3">
      <c r="A41" s="42"/>
    </row>
    <row r="42" spans="1:1" x14ac:dyDescent="0.3">
      <c r="A42" s="42"/>
    </row>
    <row r="43" spans="1:1" x14ac:dyDescent="0.3">
      <c r="A43" s="42"/>
    </row>
    <row r="44" spans="1:1" x14ac:dyDescent="0.3">
      <c r="A44" s="42"/>
    </row>
    <row r="45" spans="1:1" x14ac:dyDescent="0.3">
      <c r="A45" s="42"/>
    </row>
    <row r="46" spans="1:1" x14ac:dyDescent="0.3">
      <c r="A46" s="42"/>
    </row>
    <row r="47" spans="1:1" x14ac:dyDescent="0.3">
      <c r="A47" s="42"/>
    </row>
    <row r="48" spans="1:1" x14ac:dyDescent="0.3">
      <c r="A48" s="42"/>
    </row>
    <row r="49" spans="1:1" x14ac:dyDescent="0.3">
      <c r="A49" s="42"/>
    </row>
    <row r="50" spans="1:1" x14ac:dyDescent="0.3">
      <c r="A50" s="42"/>
    </row>
    <row r="51" spans="1:1" x14ac:dyDescent="0.3">
      <c r="A51" s="42"/>
    </row>
    <row r="52" spans="1:1" x14ac:dyDescent="0.3">
      <c r="A52" s="42"/>
    </row>
    <row r="53" spans="1:1" x14ac:dyDescent="0.3">
      <c r="A53" s="42"/>
    </row>
    <row r="54" spans="1:1" x14ac:dyDescent="0.3">
      <c r="A54" s="42"/>
    </row>
    <row r="55" spans="1:1" x14ac:dyDescent="0.3">
      <c r="A55" s="42"/>
    </row>
    <row r="56" spans="1:1" x14ac:dyDescent="0.3">
      <c r="A56" s="42"/>
    </row>
    <row r="57" spans="1:1" x14ac:dyDescent="0.3">
      <c r="A57" s="42"/>
    </row>
    <row r="58" spans="1:1" x14ac:dyDescent="0.3">
      <c r="A58" s="42"/>
    </row>
    <row r="59" spans="1:1" x14ac:dyDescent="0.3">
      <c r="A59" s="4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8" ma:contentTypeDescription="Luo uusi asiakirja." ma:contentTypeScope="" ma:versionID="8c6aa38dd807d579fe07fd73f549615a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699c27a0848e8273b59c499d7225f8d7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377169-5C52-4BEB-9405-52A4FB5F03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A4C6D5-EFF1-46D6-9878-B3B1AC09DEB5}">
  <ds:schemaRefs>
    <ds:schemaRef ds:uri="http://schemas.microsoft.com/office/2006/metadata/properties"/>
    <ds:schemaRef ds:uri="0778ba95-7023-46b8-8863-14b2a5814243"/>
    <ds:schemaRef ds:uri="http://purl.org/dc/elements/1.1/"/>
    <ds:schemaRef ds:uri="http://schemas.openxmlformats.org/package/2006/metadata/core-properties"/>
    <ds:schemaRef ds:uri="http://purl.org/dc/dcmitype/"/>
    <ds:schemaRef ds:uri="c40c7b59-5744-49aa-9631-c4247212e49d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A0601B-1109-467A-B8AA-45D0844CC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Kunnat aakkosjärj.</vt:lpstr>
      <vt:lpstr>Kunnat maakunnittain</vt:lpstr>
      <vt:lpstr>maakunnittain</vt:lpstr>
      <vt:lpstr>Kuntakoon mukaan</vt:lpstr>
      <vt:lpstr>'Kunnat aakkosjärj.'!Tulostusalue</vt:lpstr>
      <vt:lpstr>'Kunnat aakkosjärj.'!Tulostusotsikot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2021-09-15T14:11:23Z</cp:lastPrinted>
  <dcterms:created xsi:type="dcterms:W3CDTF">1999-10-25T07:44:12Z</dcterms:created>
  <dcterms:modified xsi:type="dcterms:W3CDTF">2024-06-11T09:48:47Z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  <property fmtid="{D5CDD505-2E9C-101B-9397-08002B2CF9AE}" pid="3" name="MediaServiceImageTags">
    <vt:lpwstr/>
  </property>
</Properties>
</file>